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Helpdesk\Desktop\"/>
    </mc:Choice>
  </mc:AlternateContent>
  <xr:revisionPtr revIDLastSave="0" documentId="13_ncr:1_{3B511B41-8B78-4AC8-A905-D0A7DF8091C8}" xr6:coauthVersionLast="47" xr6:coauthVersionMax="47" xr10:uidLastSave="{00000000-0000-0000-0000-000000000000}"/>
  <bookViews>
    <workbookView xWindow="-28920" yWindow="-120" windowWidth="29040" windowHeight="15840" tabRatio="640" activeTab="4" xr2:uid="{00000000-000D-0000-FFFF-FFFF00000000}"/>
  </bookViews>
  <sheets>
    <sheet name="Preface" sheetId="32" r:id="rId1"/>
    <sheet name="Instructions" sheetId="18" r:id="rId2"/>
    <sheet name="actors" sheetId="22" r:id="rId3"/>
    <sheet name="T1" sheetId="25" r:id="rId4"/>
    <sheet name="T2" sheetId="26" r:id="rId5"/>
    <sheet name="T3" sheetId="28" r:id="rId6"/>
    <sheet name="T4" sheetId="29" r:id="rId7"/>
    <sheet name="T5" sheetId="30" r:id="rId8"/>
    <sheet name="T6" sheetId="31" r:id="rId9"/>
    <sheet name="E.3" sheetId="23" r:id="rId10"/>
    <sheet name="E.4" sheetId="24" r:id="rId11"/>
    <sheet name="SNA" sheetId="19" r:id="rId12"/>
    <sheet name="qualitative" sheetId="20" r:id="rId13"/>
    <sheet name="SIMRA1" sheetId="16" r:id="rId14"/>
    <sheet name="SIMRA2" sheetId="17" r:id="rId15"/>
    <sheet name="REEIS" sheetId="14"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B5" i="28" l="1"/>
  <c r="KB6" i="28"/>
  <c r="F5" i="17"/>
  <c r="OK5" i="28"/>
  <c r="OK6" i="28"/>
  <c r="G25" i="14"/>
  <c r="OG5" i="28"/>
  <c r="OH5" i="28"/>
  <c r="OI5" i="28"/>
  <c r="OJ5" i="28"/>
  <c r="OG6" i="28"/>
  <c r="OH6" i="28"/>
  <c r="OI6" i="28"/>
  <c r="OJ6" i="28"/>
  <c r="F25" i="14"/>
  <c r="GA6" i="30"/>
  <c r="GA7" i="30"/>
  <c r="GA8" i="30"/>
  <c r="GA9" i="30"/>
  <c r="GA5" i="30"/>
  <c r="FY6" i="30"/>
  <c r="FW6" i="30"/>
  <c r="FZ6" i="30" s="1"/>
  <c r="FX6" i="30"/>
  <c r="C25" i="14"/>
  <c r="FW7" i="30"/>
  <c r="FX7" i="30"/>
  <c r="FY7" i="30"/>
  <c r="FZ7" i="30"/>
  <c r="FW8" i="30"/>
  <c r="FX8" i="30"/>
  <c r="FY8" i="30"/>
  <c r="FZ8" i="30"/>
  <c r="FW9" i="30"/>
  <c r="FX9" i="30"/>
  <c r="FY9" i="30"/>
  <c r="FZ9" i="30"/>
  <c r="FW5" i="30"/>
  <c r="FX5" i="30"/>
  <c r="FY5" i="30"/>
  <c r="FZ5" i="30"/>
  <c r="E25" i="14"/>
  <c r="M15" i="14"/>
  <c r="OF5" i="28"/>
  <c r="OF6" i="28"/>
  <c r="GH5" i="25"/>
  <c r="D25" i="14"/>
  <c r="NT5" i="28"/>
  <c r="OE5" i="28" s="1"/>
  <c r="NU5" i="28"/>
  <c r="NV5" i="28"/>
  <c r="NW5" i="28"/>
  <c r="NX5" i="28"/>
  <c r="NY5" i="28"/>
  <c r="NZ5" i="28"/>
  <c r="OA5" i="28"/>
  <c r="OB5" i="28"/>
  <c r="OC5" i="28"/>
  <c r="OD5" i="28"/>
  <c r="NT6" i="28"/>
  <c r="OE6" i="28" s="1"/>
  <c r="NU6" i="28"/>
  <c r="NV6" i="28"/>
  <c r="NW6" i="28"/>
  <c r="NX6" i="28"/>
  <c r="NY6" i="28"/>
  <c r="NZ6" i="28"/>
  <c r="OA6" i="28"/>
  <c r="OB6" i="28"/>
  <c r="OC6" i="28"/>
  <c r="OD6" i="28"/>
  <c r="M20" i="14"/>
  <c r="NF5" i="28"/>
  <c r="NS5" i="28" s="1"/>
  <c r="NG5" i="28"/>
  <c r="NH5" i="28"/>
  <c r="NI5" i="28"/>
  <c r="NJ5" i="28"/>
  <c r="NK5" i="28"/>
  <c r="NL5" i="28"/>
  <c r="NM5" i="28"/>
  <c r="NN5" i="28"/>
  <c r="NO5" i="28"/>
  <c r="NP5" i="28"/>
  <c r="NQ5" i="28"/>
  <c r="NR5" i="28"/>
  <c r="NF6" i="28"/>
  <c r="NG6" i="28"/>
  <c r="NH6" i="28"/>
  <c r="NI6" i="28"/>
  <c r="NJ6" i="28"/>
  <c r="NK6" i="28"/>
  <c r="NL6" i="28"/>
  <c r="NM6" i="28"/>
  <c r="NN6" i="28"/>
  <c r="NO6" i="28"/>
  <c r="NP6" i="28"/>
  <c r="NQ6" i="28"/>
  <c r="NR6" i="28"/>
  <c r="NS6" i="28"/>
  <c r="L20" i="14"/>
  <c r="FK6" i="30"/>
  <c r="FL6" i="30"/>
  <c r="FM6" i="30"/>
  <c r="FV6" i="30" s="1"/>
  <c r="FN6" i="30"/>
  <c r="FO6" i="30"/>
  <c r="FP6" i="30"/>
  <c r="FQ6" i="30"/>
  <c r="FR6" i="30"/>
  <c r="FS6" i="30"/>
  <c r="FT6" i="30"/>
  <c r="FU6" i="30"/>
  <c r="FK7" i="30"/>
  <c r="FL7" i="30"/>
  <c r="FM7" i="30"/>
  <c r="FV7" i="30" s="1"/>
  <c r="FN7" i="30"/>
  <c r="FO7" i="30"/>
  <c r="FP7" i="30"/>
  <c r="FQ7" i="30"/>
  <c r="FR7" i="30"/>
  <c r="FS7" i="30"/>
  <c r="FT7" i="30"/>
  <c r="FU7" i="30"/>
  <c r="FK8" i="30"/>
  <c r="FL8" i="30"/>
  <c r="FM8" i="30"/>
  <c r="FV8" i="30" s="1"/>
  <c r="FN8" i="30"/>
  <c r="FO8" i="30"/>
  <c r="FP8" i="30"/>
  <c r="FQ8" i="30"/>
  <c r="FR8" i="30"/>
  <c r="FS8" i="30"/>
  <c r="FT8" i="30"/>
  <c r="FU8" i="30"/>
  <c r="FK9" i="30"/>
  <c r="FL9" i="30"/>
  <c r="FM9" i="30"/>
  <c r="FV9" i="30" s="1"/>
  <c r="FN9" i="30"/>
  <c r="FO9" i="30"/>
  <c r="FP9" i="30"/>
  <c r="FQ9" i="30"/>
  <c r="FR9" i="30"/>
  <c r="FS9" i="30"/>
  <c r="FT9" i="30"/>
  <c r="FU9" i="30"/>
  <c r="FK5" i="30"/>
  <c r="FL5" i="30"/>
  <c r="FM5" i="30"/>
  <c r="FV5" i="30" s="1"/>
  <c r="FN5" i="30"/>
  <c r="FO5" i="30"/>
  <c r="FP5" i="30"/>
  <c r="FQ5" i="30"/>
  <c r="FR5" i="30"/>
  <c r="FS5" i="30"/>
  <c r="FT5" i="30"/>
  <c r="FU5" i="30"/>
  <c r="IL5" i="29"/>
  <c r="IL8" i="29"/>
  <c r="IM8" i="29"/>
  <c r="IW8" i="29" s="1"/>
  <c r="IN8" i="29"/>
  <c r="IO8" i="29"/>
  <c r="IP8" i="29"/>
  <c r="IQ8" i="29"/>
  <c r="IR8" i="29"/>
  <c r="IS8" i="29"/>
  <c r="IT8" i="29"/>
  <c r="IU8" i="29"/>
  <c r="IV8" i="29"/>
  <c r="IL9" i="29"/>
  <c r="IM9" i="29"/>
  <c r="IW9" i="29" s="1"/>
  <c r="IN9" i="29"/>
  <c r="IO9" i="29"/>
  <c r="IP9" i="29"/>
  <c r="IQ9" i="29"/>
  <c r="IR9" i="29"/>
  <c r="IS9" i="29"/>
  <c r="IT9" i="29"/>
  <c r="IU9" i="29"/>
  <c r="IV9" i="29"/>
  <c r="IL10" i="29"/>
  <c r="IM10" i="29"/>
  <c r="IW10" i="29" s="1"/>
  <c r="IN10" i="29"/>
  <c r="IO10" i="29"/>
  <c r="IP10" i="29"/>
  <c r="IQ10" i="29"/>
  <c r="IR10" i="29"/>
  <c r="IS10" i="29"/>
  <c r="IT10" i="29"/>
  <c r="IU10" i="29"/>
  <c r="IV10" i="29"/>
  <c r="IL11" i="29"/>
  <c r="IM11" i="29"/>
  <c r="IW11" i="29" s="1"/>
  <c r="IN11" i="29"/>
  <c r="IO11" i="29"/>
  <c r="IP11" i="29"/>
  <c r="IQ11" i="29"/>
  <c r="IR11" i="29"/>
  <c r="IS11" i="29"/>
  <c r="IT11" i="29"/>
  <c r="IU11" i="29"/>
  <c r="IV11" i="29"/>
  <c r="IL12" i="29"/>
  <c r="IM12" i="29"/>
  <c r="IW12" i="29" s="1"/>
  <c r="IN12" i="29"/>
  <c r="IO12" i="29"/>
  <c r="IP12" i="29"/>
  <c r="IQ12" i="29"/>
  <c r="IR12" i="29"/>
  <c r="IS12" i="29"/>
  <c r="IT12" i="29"/>
  <c r="IU12" i="29"/>
  <c r="IV12" i="29"/>
  <c r="IL13" i="29"/>
  <c r="IM13" i="29"/>
  <c r="IW13" i="29" s="1"/>
  <c r="IN13" i="29"/>
  <c r="IO13" i="29"/>
  <c r="IP13" i="29"/>
  <c r="IQ13" i="29"/>
  <c r="IR13" i="29"/>
  <c r="IS13" i="29"/>
  <c r="IT13" i="29"/>
  <c r="IU13" i="29"/>
  <c r="IV13" i="29"/>
  <c r="IL14" i="29"/>
  <c r="IM14" i="29"/>
  <c r="IW14" i="29" s="1"/>
  <c r="IN14" i="29"/>
  <c r="IO14" i="29"/>
  <c r="IP14" i="29"/>
  <c r="IQ14" i="29"/>
  <c r="IR14" i="29"/>
  <c r="IS14" i="29"/>
  <c r="IT14" i="29"/>
  <c r="IU14" i="29"/>
  <c r="IV14" i="29"/>
  <c r="IL15" i="29"/>
  <c r="IM15" i="29"/>
  <c r="IW15" i="29" s="1"/>
  <c r="IN15" i="29"/>
  <c r="IO15" i="29"/>
  <c r="IP15" i="29"/>
  <c r="IQ15" i="29"/>
  <c r="IR15" i="29"/>
  <c r="IS15" i="29"/>
  <c r="IT15" i="29"/>
  <c r="IU15" i="29"/>
  <c r="IV15" i="29"/>
  <c r="IL16" i="29"/>
  <c r="IM16" i="29"/>
  <c r="IW16" i="29" s="1"/>
  <c r="IN16" i="29"/>
  <c r="IO16" i="29"/>
  <c r="IP16" i="29"/>
  <c r="IQ16" i="29"/>
  <c r="IR16" i="29"/>
  <c r="IS16" i="29"/>
  <c r="IT16" i="29"/>
  <c r="IU16" i="29"/>
  <c r="IV16" i="29"/>
  <c r="IL17" i="29"/>
  <c r="IM17" i="29"/>
  <c r="IW17" i="29" s="1"/>
  <c r="IN17" i="29"/>
  <c r="IO17" i="29"/>
  <c r="IP17" i="29"/>
  <c r="IQ17" i="29"/>
  <c r="IR17" i="29"/>
  <c r="IS17" i="29"/>
  <c r="IT17" i="29"/>
  <c r="IU17" i="29"/>
  <c r="IV17" i="29"/>
  <c r="IL18" i="29"/>
  <c r="IM18" i="29"/>
  <c r="IW18" i="29" s="1"/>
  <c r="IN18" i="29"/>
  <c r="IO18" i="29"/>
  <c r="IP18" i="29"/>
  <c r="IQ18" i="29"/>
  <c r="IR18" i="29"/>
  <c r="IS18" i="29"/>
  <c r="IT18" i="29"/>
  <c r="IU18" i="29"/>
  <c r="IV18" i="29"/>
  <c r="IL19" i="29"/>
  <c r="IM19" i="29"/>
  <c r="IW19" i="29" s="1"/>
  <c r="IN19" i="29"/>
  <c r="IO19" i="29"/>
  <c r="IP19" i="29"/>
  <c r="IQ19" i="29"/>
  <c r="IR19" i="29"/>
  <c r="IS19" i="29"/>
  <c r="IT19" i="29"/>
  <c r="IU19" i="29"/>
  <c r="IV19" i="29"/>
  <c r="IL20" i="29"/>
  <c r="IM20" i="29"/>
  <c r="IW20" i="29" s="1"/>
  <c r="IN20" i="29"/>
  <c r="IO20" i="29"/>
  <c r="IP20" i="29"/>
  <c r="IQ20" i="29"/>
  <c r="IR20" i="29"/>
  <c r="IS20" i="29"/>
  <c r="IT20" i="29"/>
  <c r="IU20" i="29"/>
  <c r="IV20" i="29"/>
  <c r="IL21" i="29"/>
  <c r="IM21" i="29"/>
  <c r="IW21" i="29" s="1"/>
  <c r="IN21" i="29"/>
  <c r="IO21" i="29"/>
  <c r="IP21" i="29"/>
  <c r="IQ21" i="29"/>
  <c r="IR21" i="29"/>
  <c r="IS21" i="29"/>
  <c r="IT21" i="29"/>
  <c r="IU21" i="29"/>
  <c r="IV21" i="29"/>
  <c r="IL22" i="29"/>
  <c r="IM22" i="29"/>
  <c r="IW22" i="29" s="1"/>
  <c r="IN22" i="29"/>
  <c r="IO22" i="29"/>
  <c r="IP22" i="29"/>
  <c r="IQ22" i="29"/>
  <c r="IR22" i="29"/>
  <c r="IS22" i="29"/>
  <c r="IT22" i="29"/>
  <c r="IU22" i="29"/>
  <c r="IV22" i="29"/>
  <c r="IL23" i="29"/>
  <c r="IM23" i="29"/>
  <c r="IW23" i="29" s="1"/>
  <c r="IN23" i="29"/>
  <c r="IO23" i="29"/>
  <c r="IP23" i="29"/>
  <c r="IQ23" i="29"/>
  <c r="IR23" i="29"/>
  <c r="IS23" i="29"/>
  <c r="IT23" i="29"/>
  <c r="IU23" i="29"/>
  <c r="IV23" i="29"/>
  <c r="IL24" i="29"/>
  <c r="IM24" i="29"/>
  <c r="IW24" i="29" s="1"/>
  <c r="IN24" i="29"/>
  <c r="IO24" i="29"/>
  <c r="IP24" i="29"/>
  <c r="IQ24" i="29"/>
  <c r="IR24" i="29"/>
  <c r="IS24" i="29"/>
  <c r="IT24" i="29"/>
  <c r="IU24" i="29"/>
  <c r="IV24" i="29"/>
  <c r="IL25" i="29"/>
  <c r="IM25" i="29"/>
  <c r="IW25" i="29" s="1"/>
  <c r="IN25" i="29"/>
  <c r="IO25" i="29"/>
  <c r="IP25" i="29"/>
  <c r="IQ25" i="29"/>
  <c r="IR25" i="29"/>
  <c r="IS25" i="29"/>
  <c r="IT25" i="29"/>
  <c r="IU25" i="29"/>
  <c r="IV25" i="29"/>
  <c r="IL26" i="29"/>
  <c r="IM26" i="29"/>
  <c r="IW26" i="29" s="1"/>
  <c r="IN26" i="29"/>
  <c r="IO26" i="29"/>
  <c r="IP26" i="29"/>
  <c r="IQ26" i="29"/>
  <c r="IR26" i="29"/>
  <c r="IS26" i="29"/>
  <c r="IT26" i="29"/>
  <c r="IU26" i="29"/>
  <c r="IV26" i="29"/>
  <c r="IL27" i="29"/>
  <c r="IM27" i="29"/>
  <c r="IW27" i="29" s="1"/>
  <c r="IN27" i="29"/>
  <c r="IO27" i="29"/>
  <c r="IP27" i="29"/>
  <c r="IQ27" i="29"/>
  <c r="IR27" i="29"/>
  <c r="IS27" i="29"/>
  <c r="IT27" i="29"/>
  <c r="IU27" i="29"/>
  <c r="IV27" i="29"/>
  <c r="IL28" i="29"/>
  <c r="IM28" i="29"/>
  <c r="IW28" i="29" s="1"/>
  <c r="IN28" i="29"/>
  <c r="IO28" i="29"/>
  <c r="IP28" i="29"/>
  <c r="IQ28" i="29"/>
  <c r="IR28" i="29"/>
  <c r="IS28" i="29"/>
  <c r="IT28" i="29"/>
  <c r="IU28" i="29"/>
  <c r="IV28" i="29"/>
  <c r="IL29" i="29"/>
  <c r="IM29" i="29"/>
  <c r="IW29" i="29" s="1"/>
  <c r="IN29" i="29"/>
  <c r="IO29" i="29"/>
  <c r="IP29" i="29"/>
  <c r="IQ29" i="29"/>
  <c r="IR29" i="29"/>
  <c r="IS29" i="29"/>
  <c r="IT29" i="29"/>
  <c r="IU29" i="29"/>
  <c r="IV29" i="29"/>
  <c r="IL30" i="29"/>
  <c r="IM30" i="29"/>
  <c r="IW30" i="29" s="1"/>
  <c r="IN30" i="29"/>
  <c r="IO30" i="29"/>
  <c r="IP30" i="29"/>
  <c r="IQ30" i="29"/>
  <c r="IR30" i="29"/>
  <c r="IS30" i="29"/>
  <c r="IT30" i="29"/>
  <c r="IU30" i="29"/>
  <c r="IV30" i="29"/>
  <c r="IL31" i="29"/>
  <c r="IM31" i="29"/>
  <c r="IW31" i="29" s="1"/>
  <c r="IN31" i="29"/>
  <c r="IO31" i="29"/>
  <c r="IP31" i="29"/>
  <c r="IQ31" i="29"/>
  <c r="IR31" i="29"/>
  <c r="IS31" i="29"/>
  <c r="IT31" i="29"/>
  <c r="IU31" i="29"/>
  <c r="IV31" i="29"/>
  <c r="IL32" i="29"/>
  <c r="IM32" i="29"/>
  <c r="IW32" i="29" s="1"/>
  <c r="IN32" i="29"/>
  <c r="IO32" i="29"/>
  <c r="IP32" i="29"/>
  <c r="IQ32" i="29"/>
  <c r="IR32" i="29"/>
  <c r="IS32" i="29"/>
  <c r="IT32" i="29"/>
  <c r="IU32" i="29"/>
  <c r="IV32" i="29"/>
  <c r="IL33" i="29"/>
  <c r="IM33" i="29"/>
  <c r="IW33" i="29" s="1"/>
  <c r="IN33" i="29"/>
  <c r="IO33" i="29"/>
  <c r="IP33" i="29"/>
  <c r="IQ33" i="29"/>
  <c r="IR33" i="29"/>
  <c r="IS33" i="29"/>
  <c r="IT33" i="29"/>
  <c r="IU33" i="29"/>
  <c r="IV33" i="29"/>
  <c r="IL34" i="29"/>
  <c r="IM34" i="29"/>
  <c r="IW34" i="29" s="1"/>
  <c r="IN34" i="29"/>
  <c r="IO34" i="29"/>
  <c r="IP34" i="29"/>
  <c r="IQ34" i="29"/>
  <c r="IR34" i="29"/>
  <c r="IS34" i="29"/>
  <c r="IT34" i="29"/>
  <c r="IU34" i="29"/>
  <c r="IV34" i="29"/>
  <c r="IL35" i="29"/>
  <c r="IM35" i="29"/>
  <c r="IW35" i="29" s="1"/>
  <c r="IN35" i="29"/>
  <c r="IO35" i="29"/>
  <c r="IP35" i="29"/>
  <c r="IQ35" i="29"/>
  <c r="IR35" i="29"/>
  <c r="IS35" i="29"/>
  <c r="IT35" i="29"/>
  <c r="IU35" i="29"/>
  <c r="IV35" i="29"/>
  <c r="IL36" i="29"/>
  <c r="IM36" i="29"/>
  <c r="IW36" i="29" s="1"/>
  <c r="IN36" i="29"/>
  <c r="IO36" i="29"/>
  <c r="IP36" i="29"/>
  <c r="IQ36" i="29"/>
  <c r="IR36" i="29"/>
  <c r="IS36" i="29"/>
  <c r="IT36" i="29"/>
  <c r="IU36" i="29"/>
  <c r="IV36" i="29"/>
  <c r="IL37" i="29"/>
  <c r="IM37" i="29"/>
  <c r="IW37" i="29" s="1"/>
  <c r="IN37" i="29"/>
  <c r="IO37" i="29"/>
  <c r="IP37" i="29"/>
  <c r="IQ37" i="29"/>
  <c r="IR37" i="29"/>
  <c r="IS37" i="29"/>
  <c r="IT37" i="29"/>
  <c r="IU37" i="29"/>
  <c r="IV37" i="29"/>
  <c r="IL38" i="29"/>
  <c r="IM38" i="29"/>
  <c r="IW38" i="29" s="1"/>
  <c r="IN38" i="29"/>
  <c r="IO38" i="29"/>
  <c r="IP38" i="29"/>
  <c r="IQ38" i="29"/>
  <c r="IR38" i="29"/>
  <c r="IS38" i="29"/>
  <c r="IT38" i="29"/>
  <c r="IU38" i="29"/>
  <c r="IV38" i="29"/>
  <c r="IL39" i="29"/>
  <c r="IM39" i="29"/>
  <c r="IW39" i="29" s="1"/>
  <c r="IN39" i="29"/>
  <c r="IO39" i="29"/>
  <c r="IP39" i="29"/>
  <c r="IQ39" i="29"/>
  <c r="IR39" i="29"/>
  <c r="IS39" i="29"/>
  <c r="IT39" i="29"/>
  <c r="IU39" i="29"/>
  <c r="IV39" i="29"/>
  <c r="IL40" i="29"/>
  <c r="IM40" i="29"/>
  <c r="IW40" i="29" s="1"/>
  <c r="IN40" i="29"/>
  <c r="IO40" i="29"/>
  <c r="IP40" i="29"/>
  <c r="IQ40" i="29"/>
  <c r="IR40" i="29"/>
  <c r="IS40" i="29"/>
  <c r="IT40" i="29"/>
  <c r="IU40" i="29"/>
  <c r="IV40" i="29"/>
  <c r="IL41" i="29"/>
  <c r="IM41" i="29"/>
  <c r="IW41" i="29" s="1"/>
  <c r="IN41" i="29"/>
  <c r="IO41" i="29"/>
  <c r="IP41" i="29"/>
  <c r="IQ41" i="29"/>
  <c r="IR41" i="29"/>
  <c r="IS41" i="29"/>
  <c r="IT41" i="29"/>
  <c r="IU41" i="29"/>
  <c r="IV41" i="29"/>
  <c r="IL42" i="29"/>
  <c r="IM42" i="29"/>
  <c r="IW42" i="29" s="1"/>
  <c r="IN42" i="29"/>
  <c r="IO42" i="29"/>
  <c r="IP42" i="29"/>
  <c r="IQ42" i="29"/>
  <c r="IR42" i="29"/>
  <c r="IS42" i="29"/>
  <c r="IT42" i="29"/>
  <c r="IU42" i="29"/>
  <c r="IV42" i="29"/>
  <c r="IL43" i="29"/>
  <c r="IM43" i="29"/>
  <c r="IW43" i="29" s="1"/>
  <c r="IN43" i="29"/>
  <c r="IO43" i="29"/>
  <c r="IP43" i="29"/>
  <c r="IQ43" i="29"/>
  <c r="IR43" i="29"/>
  <c r="IS43" i="29"/>
  <c r="IT43" i="29"/>
  <c r="IU43" i="29"/>
  <c r="IV43" i="29"/>
  <c r="IL44" i="29"/>
  <c r="IM44" i="29"/>
  <c r="IW44" i="29" s="1"/>
  <c r="IN44" i="29"/>
  <c r="IO44" i="29"/>
  <c r="IP44" i="29"/>
  <c r="IQ44" i="29"/>
  <c r="IR44" i="29"/>
  <c r="IS44" i="29"/>
  <c r="IT44" i="29"/>
  <c r="IU44" i="29"/>
  <c r="IV44" i="29"/>
  <c r="IL45" i="29"/>
  <c r="IM45" i="29"/>
  <c r="IW45" i="29" s="1"/>
  <c r="IN45" i="29"/>
  <c r="IO45" i="29"/>
  <c r="IP45" i="29"/>
  <c r="IQ45" i="29"/>
  <c r="IR45" i="29"/>
  <c r="IS45" i="29"/>
  <c r="IT45" i="29"/>
  <c r="IU45" i="29"/>
  <c r="IV45" i="29"/>
  <c r="IL46" i="29"/>
  <c r="IM46" i="29"/>
  <c r="IW46" i="29" s="1"/>
  <c r="IN46" i="29"/>
  <c r="IO46" i="29"/>
  <c r="IP46" i="29"/>
  <c r="IQ46" i="29"/>
  <c r="IR46" i="29"/>
  <c r="IS46" i="29"/>
  <c r="IT46" i="29"/>
  <c r="IU46" i="29"/>
  <c r="IV46" i="29"/>
  <c r="IL47" i="29"/>
  <c r="IM47" i="29"/>
  <c r="IW47" i="29" s="1"/>
  <c r="IN47" i="29"/>
  <c r="IO47" i="29"/>
  <c r="IP47" i="29"/>
  <c r="IQ47" i="29"/>
  <c r="IR47" i="29"/>
  <c r="IS47" i="29"/>
  <c r="IT47" i="29"/>
  <c r="IU47" i="29"/>
  <c r="IV47" i="29"/>
  <c r="IL48" i="29"/>
  <c r="IM48" i="29"/>
  <c r="IW48" i="29" s="1"/>
  <c r="IN48" i="29"/>
  <c r="IO48" i="29"/>
  <c r="IP48" i="29"/>
  <c r="IQ48" i="29"/>
  <c r="IR48" i="29"/>
  <c r="IS48" i="29"/>
  <c r="IT48" i="29"/>
  <c r="IU48" i="29"/>
  <c r="IV48" i="29"/>
  <c r="IL49" i="29"/>
  <c r="IM49" i="29"/>
  <c r="IW49" i="29" s="1"/>
  <c r="IN49" i="29"/>
  <c r="IO49" i="29"/>
  <c r="IP49" i="29"/>
  <c r="IQ49" i="29"/>
  <c r="IR49" i="29"/>
  <c r="IS49" i="29"/>
  <c r="IT49" i="29"/>
  <c r="IU49" i="29"/>
  <c r="IV49" i="29"/>
  <c r="IL50" i="29"/>
  <c r="IM50" i="29"/>
  <c r="IW50" i="29" s="1"/>
  <c r="IN50" i="29"/>
  <c r="IO50" i="29"/>
  <c r="IP50" i="29"/>
  <c r="IQ50" i="29"/>
  <c r="IR50" i="29"/>
  <c r="IS50" i="29"/>
  <c r="IT50" i="29"/>
  <c r="IU50" i="29"/>
  <c r="IV50" i="29"/>
  <c r="IL51" i="29"/>
  <c r="IM51" i="29"/>
  <c r="IW51" i="29" s="1"/>
  <c r="IN51" i="29"/>
  <c r="IO51" i="29"/>
  <c r="IP51" i="29"/>
  <c r="IQ51" i="29"/>
  <c r="IR51" i="29"/>
  <c r="IS51" i="29"/>
  <c r="IT51" i="29"/>
  <c r="IU51" i="29"/>
  <c r="IV51" i="29"/>
  <c r="IL52" i="29"/>
  <c r="IM52" i="29"/>
  <c r="IW52" i="29" s="1"/>
  <c r="IN52" i="29"/>
  <c r="IO52" i="29"/>
  <c r="IP52" i="29"/>
  <c r="IQ52" i="29"/>
  <c r="IR52" i="29"/>
  <c r="IS52" i="29"/>
  <c r="IT52" i="29"/>
  <c r="IU52" i="29"/>
  <c r="IV52" i="29"/>
  <c r="IL53" i="29"/>
  <c r="IM53" i="29"/>
  <c r="IW53" i="29" s="1"/>
  <c r="IN53" i="29"/>
  <c r="IO53" i="29"/>
  <c r="IP53" i="29"/>
  <c r="IQ53" i="29"/>
  <c r="IR53" i="29"/>
  <c r="IS53" i="29"/>
  <c r="IT53" i="29"/>
  <c r="IU53" i="29"/>
  <c r="IV53" i="29"/>
  <c r="IL54" i="29"/>
  <c r="IM54" i="29"/>
  <c r="IW54" i="29" s="1"/>
  <c r="IN54" i="29"/>
  <c r="IO54" i="29"/>
  <c r="IP54" i="29"/>
  <c r="IQ54" i="29"/>
  <c r="IR54" i="29"/>
  <c r="IS54" i="29"/>
  <c r="IT54" i="29"/>
  <c r="IU54" i="29"/>
  <c r="IV54" i="29"/>
  <c r="IL55" i="29"/>
  <c r="IM55" i="29"/>
  <c r="IW55" i="29" s="1"/>
  <c r="IN55" i="29"/>
  <c r="IO55" i="29"/>
  <c r="IP55" i="29"/>
  <c r="IQ55" i="29"/>
  <c r="IR55" i="29"/>
  <c r="IS55" i="29"/>
  <c r="IT55" i="29"/>
  <c r="IU55" i="29"/>
  <c r="IV55" i="29"/>
  <c r="IL56" i="29"/>
  <c r="IM56" i="29"/>
  <c r="IW56" i="29" s="1"/>
  <c r="IN56" i="29"/>
  <c r="IO56" i="29"/>
  <c r="IP56" i="29"/>
  <c r="IQ56" i="29"/>
  <c r="IR56" i="29"/>
  <c r="IS56" i="29"/>
  <c r="IT56" i="29"/>
  <c r="IU56" i="29"/>
  <c r="IV56" i="29"/>
  <c r="IL57" i="29"/>
  <c r="IM57" i="29"/>
  <c r="IW57" i="29" s="1"/>
  <c r="IN57" i="29"/>
  <c r="IO57" i="29"/>
  <c r="IP57" i="29"/>
  <c r="IQ57" i="29"/>
  <c r="IR57" i="29"/>
  <c r="IS57" i="29"/>
  <c r="IT57" i="29"/>
  <c r="IU57" i="29"/>
  <c r="IV57" i="29"/>
  <c r="IL58" i="29"/>
  <c r="IM58" i="29"/>
  <c r="IW58" i="29" s="1"/>
  <c r="IN58" i="29"/>
  <c r="IO58" i="29"/>
  <c r="IP58" i="29"/>
  <c r="IQ58" i="29"/>
  <c r="IR58" i="29"/>
  <c r="IS58" i="29"/>
  <c r="IT58" i="29"/>
  <c r="IU58" i="29"/>
  <c r="IV58" i="29"/>
  <c r="IL59" i="29"/>
  <c r="IM59" i="29"/>
  <c r="IW59" i="29" s="1"/>
  <c r="IN59" i="29"/>
  <c r="IO59" i="29"/>
  <c r="IP59" i="29"/>
  <c r="IQ59" i="29"/>
  <c r="IR59" i="29"/>
  <c r="IS59" i="29"/>
  <c r="IT59" i="29"/>
  <c r="IU59" i="29"/>
  <c r="IV59" i="29"/>
  <c r="IL60" i="29"/>
  <c r="IM60" i="29"/>
  <c r="IW60" i="29" s="1"/>
  <c r="IN60" i="29"/>
  <c r="IO60" i="29"/>
  <c r="IP60" i="29"/>
  <c r="IQ60" i="29"/>
  <c r="IR60" i="29"/>
  <c r="IS60" i="29"/>
  <c r="IT60" i="29"/>
  <c r="IU60" i="29"/>
  <c r="IV60" i="29"/>
  <c r="IL61" i="29"/>
  <c r="IM61" i="29"/>
  <c r="IW61" i="29" s="1"/>
  <c r="IN61" i="29"/>
  <c r="IO61" i="29"/>
  <c r="IP61" i="29"/>
  <c r="IQ61" i="29"/>
  <c r="IR61" i="29"/>
  <c r="IS61" i="29"/>
  <c r="IT61" i="29"/>
  <c r="IU61" i="29"/>
  <c r="IV61" i="29"/>
  <c r="IL62" i="29"/>
  <c r="IM62" i="29"/>
  <c r="IW62" i="29" s="1"/>
  <c r="IN62" i="29"/>
  <c r="IO62" i="29"/>
  <c r="IP62" i="29"/>
  <c r="IQ62" i="29"/>
  <c r="IR62" i="29"/>
  <c r="IS62" i="29"/>
  <c r="IT62" i="29"/>
  <c r="IU62" i="29"/>
  <c r="IV62" i="29"/>
  <c r="IL63" i="29"/>
  <c r="IM63" i="29"/>
  <c r="IW63" i="29" s="1"/>
  <c r="IN63" i="29"/>
  <c r="IO63" i="29"/>
  <c r="IP63" i="29"/>
  <c r="IQ63" i="29"/>
  <c r="IR63" i="29"/>
  <c r="IS63" i="29"/>
  <c r="IT63" i="29"/>
  <c r="IU63" i="29"/>
  <c r="IV63" i="29"/>
  <c r="IL64" i="29"/>
  <c r="IM64" i="29"/>
  <c r="IW64" i="29" s="1"/>
  <c r="IN64" i="29"/>
  <c r="IO64" i="29"/>
  <c r="IP64" i="29"/>
  <c r="IQ64" i="29"/>
  <c r="IR64" i="29"/>
  <c r="IS64" i="29"/>
  <c r="IT64" i="29"/>
  <c r="IU64" i="29"/>
  <c r="IV64" i="29"/>
  <c r="IL65" i="29"/>
  <c r="IM65" i="29"/>
  <c r="IW65" i="29" s="1"/>
  <c r="IN65" i="29"/>
  <c r="IO65" i="29"/>
  <c r="IP65" i="29"/>
  <c r="IQ65" i="29"/>
  <c r="IR65" i="29"/>
  <c r="IS65" i="29"/>
  <c r="IT65" i="29"/>
  <c r="IU65" i="29"/>
  <c r="IV65" i="29"/>
  <c r="IL66" i="29"/>
  <c r="IM66" i="29"/>
  <c r="IW66" i="29" s="1"/>
  <c r="IN66" i="29"/>
  <c r="IO66" i="29"/>
  <c r="IP66" i="29"/>
  <c r="IQ66" i="29"/>
  <c r="IR66" i="29"/>
  <c r="IS66" i="29"/>
  <c r="IT66" i="29"/>
  <c r="IU66" i="29"/>
  <c r="IV66" i="29"/>
  <c r="IL67" i="29"/>
  <c r="IM67" i="29"/>
  <c r="IW67" i="29" s="1"/>
  <c r="IN67" i="29"/>
  <c r="IO67" i="29"/>
  <c r="IP67" i="29"/>
  <c r="IQ67" i="29"/>
  <c r="IR67" i="29"/>
  <c r="IS67" i="29"/>
  <c r="IT67" i="29"/>
  <c r="IU67" i="29"/>
  <c r="IV67" i="29"/>
  <c r="IL68" i="29"/>
  <c r="IM68" i="29"/>
  <c r="IW68" i="29" s="1"/>
  <c r="IN68" i="29"/>
  <c r="IO68" i="29"/>
  <c r="IP68" i="29"/>
  <c r="IQ68" i="29"/>
  <c r="IR68" i="29"/>
  <c r="IS68" i="29"/>
  <c r="IT68" i="29"/>
  <c r="IU68" i="29"/>
  <c r="IV68" i="29"/>
  <c r="IL69" i="29"/>
  <c r="IM69" i="29"/>
  <c r="IW69" i="29" s="1"/>
  <c r="IN69" i="29"/>
  <c r="IO69" i="29"/>
  <c r="IP69" i="29"/>
  <c r="IQ69" i="29"/>
  <c r="IR69" i="29"/>
  <c r="IS69" i="29"/>
  <c r="IT69" i="29"/>
  <c r="IU69" i="29"/>
  <c r="IV69" i="29"/>
  <c r="IL70" i="29"/>
  <c r="IM70" i="29"/>
  <c r="IW70" i="29" s="1"/>
  <c r="IN70" i="29"/>
  <c r="IO70" i="29"/>
  <c r="IP70" i="29"/>
  <c r="IQ70" i="29"/>
  <c r="IR70" i="29"/>
  <c r="IS70" i="29"/>
  <c r="IT70" i="29"/>
  <c r="IU70" i="29"/>
  <c r="IV70" i="29"/>
  <c r="IL71" i="29"/>
  <c r="IM71" i="29"/>
  <c r="IW71" i="29" s="1"/>
  <c r="IN71" i="29"/>
  <c r="IO71" i="29"/>
  <c r="IP71" i="29"/>
  <c r="IQ71" i="29"/>
  <c r="IR71" i="29"/>
  <c r="IS71" i="29"/>
  <c r="IT71" i="29"/>
  <c r="IU71" i="29"/>
  <c r="IV71" i="29"/>
  <c r="IL72" i="29"/>
  <c r="IM72" i="29"/>
  <c r="IN72" i="29"/>
  <c r="IO72" i="29"/>
  <c r="IP72" i="29"/>
  <c r="IQ72" i="29"/>
  <c r="IR72" i="29"/>
  <c r="IS72" i="29"/>
  <c r="IT72" i="29"/>
  <c r="IU72" i="29"/>
  <c r="IV72" i="29"/>
  <c r="IL73" i="29"/>
  <c r="IM73" i="29"/>
  <c r="IN73" i="29"/>
  <c r="IO73" i="29"/>
  <c r="IP73" i="29"/>
  <c r="IQ73" i="29"/>
  <c r="IR73" i="29"/>
  <c r="IS73" i="29"/>
  <c r="IT73" i="29"/>
  <c r="IU73" i="29"/>
  <c r="IV73" i="29"/>
  <c r="IL74" i="29"/>
  <c r="IM74" i="29"/>
  <c r="IN74" i="29"/>
  <c r="IO74" i="29"/>
  <c r="IP74" i="29"/>
  <c r="IQ74" i="29"/>
  <c r="IR74" i="29"/>
  <c r="IS74" i="29"/>
  <c r="IT74" i="29"/>
  <c r="IU74" i="29"/>
  <c r="IV74" i="29"/>
  <c r="IL75" i="29"/>
  <c r="IM75" i="29"/>
  <c r="IN75" i="29"/>
  <c r="IO75" i="29"/>
  <c r="IP75" i="29"/>
  <c r="IQ75" i="29"/>
  <c r="IR75" i="29"/>
  <c r="IS75" i="29"/>
  <c r="IT75" i="29"/>
  <c r="IU75" i="29"/>
  <c r="IV75" i="29"/>
  <c r="IL76" i="29"/>
  <c r="IM76" i="29"/>
  <c r="IN76" i="29"/>
  <c r="IO76" i="29"/>
  <c r="IP76" i="29"/>
  <c r="IQ76" i="29"/>
  <c r="IR76" i="29"/>
  <c r="IS76" i="29"/>
  <c r="IT76" i="29"/>
  <c r="IU76" i="29"/>
  <c r="IV76" i="29"/>
  <c r="IL77" i="29"/>
  <c r="IM77" i="29"/>
  <c r="IN77" i="29"/>
  <c r="IO77" i="29"/>
  <c r="IP77" i="29"/>
  <c r="IQ77" i="29"/>
  <c r="IR77" i="29"/>
  <c r="IS77" i="29"/>
  <c r="IT77" i="29"/>
  <c r="IU77" i="29"/>
  <c r="IV77" i="29"/>
  <c r="IL78" i="29"/>
  <c r="IM78" i="29"/>
  <c r="IN78" i="29"/>
  <c r="IO78" i="29"/>
  <c r="IP78" i="29"/>
  <c r="IQ78" i="29"/>
  <c r="IR78" i="29"/>
  <c r="IS78" i="29"/>
  <c r="IT78" i="29"/>
  <c r="IU78" i="29"/>
  <c r="IV78" i="29"/>
  <c r="IL79" i="29"/>
  <c r="IM79" i="29"/>
  <c r="IN79" i="29"/>
  <c r="IO79" i="29"/>
  <c r="IP79" i="29"/>
  <c r="IQ79" i="29"/>
  <c r="IR79" i="29"/>
  <c r="IS79" i="29"/>
  <c r="IT79" i="29"/>
  <c r="IU79" i="29"/>
  <c r="IV79" i="29"/>
  <c r="IL80" i="29"/>
  <c r="IM80" i="29"/>
  <c r="IN80" i="29"/>
  <c r="IO80" i="29"/>
  <c r="IP80" i="29"/>
  <c r="IQ80" i="29"/>
  <c r="IR80" i="29"/>
  <c r="IS80" i="29"/>
  <c r="IT80" i="29"/>
  <c r="IU80" i="29"/>
  <c r="IV80" i="29"/>
  <c r="IL81" i="29"/>
  <c r="IM81" i="29"/>
  <c r="IN81" i="29"/>
  <c r="IO81" i="29"/>
  <c r="IP81" i="29"/>
  <c r="IQ81" i="29"/>
  <c r="IR81" i="29"/>
  <c r="IS81" i="29"/>
  <c r="IT81" i="29"/>
  <c r="IU81" i="29"/>
  <c r="IV81" i="29"/>
  <c r="IL82" i="29"/>
  <c r="IM82" i="29"/>
  <c r="IN82" i="29"/>
  <c r="IO82" i="29"/>
  <c r="IP82" i="29"/>
  <c r="IQ82" i="29"/>
  <c r="IR82" i="29"/>
  <c r="IS82" i="29"/>
  <c r="IT82" i="29"/>
  <c r="IU82" i="29"/>
  <c r="IV82" i="29"/>
  <c r="IL83" i="29"/>
  <c r="IM83" i="29"/>
  <c r="IN83" i="29"/>
  <c r="IO83" i="29"/>
  <c r="IP83" i="29"/>
  <c r="IQ83" i="29"/>
  <c r="IR83" i="29"/>
  <c r="IS83" i="29"/>
  <c r="IT83" i="29"/>
  <c r="IU83" i="29"/>
  <c r="IV83" i="29"/>
  <c r="IL84" i="29"/>
  <c r="IM84" i="29"/>
  <c r="IN84" i="29"/>
  <c r="IO84" i="29"/>
  <c r="IP84" i="29"/>
  <c r="IQ84" i="29"/>
  <c r="IR84" i="29"/>
  <c r="IS84" i="29"/>
  <c r="IT84" i="29"/>
  <c r="IU84" i="29"/>
  <c r="IV84" i="29"/>
  <c r="IL85" i="29"/>
  <c r="IM85" i="29"/>
  <c r="IN85" i="29"/>
  <c r="IO85" i="29"/>
  <c r="IP85" i="29"/>
  <c r="IQ85" i="29"/>
  <c r="IR85" i="29"/>
  <c r="IS85" i="29"/>
  <c r="IT85" i="29"/>
  <c r="IU85" i="29"/>
  <c r="IV85" i="29"/>
  <c r="IL86" i="29"/>
  <c r="IM86" i="29"/>
  <c r="IN86" i="29"/>
  <c r="IO86" i="29"/>
  <c r="IP86" i="29"/>
  <c r="IQ86" i="29"/>
  <c r="IR86" i="29"/>
  <c r="IS86" i="29"/>
  <c r="IT86" i="29"/>
  <c r="IU86" i="29"/>
  <c r="IV86" i="29"/>
  <c r="IL87" i="29"/>
  <c r="IM87" i="29"/>
  <c r="IN87" i="29"/>
  <c r="IO87" i="29"/>
  <c r="IP87" i="29"/>
  <c r="IQ87" i="29"/>
  <c r="IR87" i="29"/>
  <c r="IS87" i="29"/>
  <c r="IT87" i="29"/>
  <c r="IU87" i="29"/>
  <c r="IV87" i="29"/>
  <c r="IL88" i="29"/>
  <c r="IM88" i="29"/>
  <c r="IN88" i="29"/>
  <c r="IO88" i="29"/>
  <c r="IP88" i="29"/>
  <c r="IQ88" i="29"/>
  <c r="IR88" i="29"/>
  <c r="IS88" i="29"/>
  <c r="IT88" i="29"/>
  <c r="IU88" i="29"/>
  <c r="IV88" i="29"/>
  <c r="IL89" i="29"/>
  <c r="IM89" i="29"/>
  <c r="IN89" i="29"/>
  <c r="IO89" i="29"/>
  <c r="IP89" i="29"/>
  <c r="IQ89" i="29"/>
  <c r="IR89" i="29"/>
  <c r="IS89" i="29"/>
  <c r="IT89" i="29"/>
  <c r="IU89" i="29"/>
  <c r="IV89" i="29"/>
  <c r="IL90" i="29"/>
  <c r="IM90" i="29"/>
  <c r="IN90" i="29"/>
  <c r="IO90" i="29"/>
  <c r="IP90" i="29"/>
  <c r="IQ90" i="29"/>
  <c r="IR90" i="29"/>
  <c r="IS90" i="29"/>
  <c r="IT90" i="29"/>
  <c r="IU90" i="29"/>
  <c r="IV90" i="29"/>
  <c r="IL91" i="29"/>
  <c r="IM91" i="29"/>
  <c r="IN91" i="29"/>
  <c r="IO91" i="29"/>
  <c r="IP91" i="29"/>
  <c r="IQ91" i="29"/>
  <c r="IR91" i="29"/>
  <c r="IS91" i="29"/>
  <c r="IT91" i="29"/>
  <c r="IU91" i="29"/>
  <c r="IV91" i="29"/>
  <c r="IL92" i="29"/>
  <c r="IM92" i="29"/>
  <c r="IW92" i="29" s="1"/>
  <c r="IN92" i="29"/>
  <c r="IO92" i="29"/>
  <c r="IP92" i="29"/>
  <c r="IQ92" i="29"/>
  <c r="IR92" i="29"/>
  <c r="IS92" i="29"/>
  <c r="IT92" i="29"/>
  <c r="IU92" i="29"/>
  <c r="IV92" i="29"/>
  <c r="IL93" i="29"/>
  <c r="IM93" i="29"/>
  <c r="IW93" i="29" s="1"/>
  <c r="IN93" i="29"/>
  <c r="IO93" i="29"/>
  <c r="IP93" i="29"/>
  <c r="IQ93" i="29"/>
  <c r="IR93" i="29"/>
  <c r="IS93" i="29"/>
  <c r="IT93" i="29"/>
  <c r="IU93" i="29"/>
  <c r="IV93" i="29"/>
  <c r="IL94" i="29"/>
  <c r="IM94" i="29"/>
  <c r="IW94" i="29" s="1"/>
  <c r="IN94" i="29"/>
  <c r="IO94" i="29"/>
  <c r="IP94" i="29"/>
  <c r="IQ94" i="29"/>
  <c r="IR94" i="29"/>
  <c r="IS94" i="29"/>
  <c r="IT94" i="29"/>
  <c r="IU94" i="29"/>
  <c r="IV94" i="29"/>
  <c r="IL95" i="29"/>
  <c r="IM95" i="29"/>
  <c r="IW95" i="29" s="1"/>
  <c r="IN95" i="29"/>
  <c r="IO95" i="29"/>
  <c r="IP95" i="29"/>
  <c r="IQ95" i="29"/>
  <c r="IR95" i="29"/>
  <c r="IS95" i="29"/>
  <c r="IT95" i="29"/>
  <c r="IU95" i="29"/>
  <c r="IV95" i="29"/>
  <c r="IL96" i="29"/>
  <c r="IW96" i="29" s="1"/>
  <c r="IM96" i="29"/>
  <c r="IN96" i="29"/>
  <c r="IO96" i="29"/>
  <c r="IP96" i="29"/>
  <c r="IQ96" i="29"/>
  <c r="IR96" i="29"/>
  <c r="IS96" i="29"/>
  <c r="IT96" i="29"/>
  <c r="IU96" i="29"/>
  <c r="IV96" i="29"/>
  <c r="IL97" i="29"/>
  <c r="IW97" i="29" s="1"/>
  <c r="IM97" i="29"/>
  <c r="IN97" i="29"/>
  <c r="IO97" i="29"/>
  <c r="IP97" i="29"/>
  <c r="IQ97" i="29"/>
  <c r="IR97" i="29"/>
  <c r="IS97" i="29"/>
  <c r="IT97" i="29"/>
  <c r="IU97" i="29"/>
  <c r="IV97" i="29"/>
  <c r="IL98" i="29"/>
  <c r="IW98" i="29" s="1"/>
  <c r="IM98" i="29"/>
  <c r="IN98" i="29"/>
  <c r="IO98" i="29"/>
  <c r="IP98" i="29"/>
  <c r="IQ98" i="29"/>
  <c r="IR98" i="29"/>
  <c r="IS98" i="29"/>
  <c r="IT98" i="29"/>
  <c r="IU98" i="29"/>
  <c r="IV98" i="29"/>
  <c r="IL99" i="29"/>
  <c r="IW99" i="29" s="1"/>
  <c r="IM99" i="29"/>
  <c r="IN99" i="29"/>
  <c r="IO99" i="29"/>
  <c r="IP99" i="29"/>
  <c r="IQ99" i="29"/>
  <c r="IR99" i="29"/>
  <c r="IS99" i="29"/>
  <c r="IT99" i="29"/>
  <c r="IU99" i="29"/>
  <c r="IV99" i="29"/>
  <c r="IL100" i="29"/>
  <c r="IW100" i="29" s="1"/>
  <c r="IM100" i="29"/>
  <c r="IN100" i="29"/>
  <c r="IO100" i="29"/>
  <c r="IP100" i="29"/>
  <c r="IQ100" i="29"/>
  <c r="IR100" i="29"/>
  <c r="IS100" i="29"/>
  <c r="IT100" i="29"/>
  <c r="IU100" i="29"/>
  <c r="IV100" i="29"/>
  <c r="IL101" i="29"/>
  <c r="IW101" i="29" s="1"/>
  <c r="IM101" i="29"/>
  <c r="IN101" i="29"/>
  <c r="IO101" i="29"/>
  <c r="IP101" i="29"/>
  <c r="IQ101" i="29"/>
  <c r="IR101" i="29"/>
  <c r="IS101" i="29"/>
  <c r="IT101" i="29"/>
  <c r="IU101" i="29"/>
  <c r="IV101" i="29"/>
  <c r="IL102" i="29"/>
  <c r="IW102" i="29" s="1"/>
  <c r="IM102" i="29"/>
  <c r="IN102" i="29"/>
  <c r="IO102" i="29"/>
  <c r="IP102" i="29"/>
  <c r="IQ102" i="29"/>
  <c r="IR102" i="29"/>
  <c r="IS102" i="29"/>
  <c r="IT102" i="29"/>
  <c r="IU102" i="29"/>
  <c r="IV102" i="29"/>
  <c r="IL103" i="29"/>
  <c r="IW103" i="29" s="1"/>
  <c r="IM103" i="29"/>
  <c r="IN103" i="29"/>
  <c r="IO103" i="29"/>
  <c r="IP103" i="29"/>
  <c r="IQ103" i="29"/>
  <c r="IR103" i="29"/>
  <c r="IS103" i="29"/>
  <c r="IT103" i="29"/>
  <c r="IU103" i="29"/>
  <c r="IV103" i="29"/>
  <c r="IL104" i="29"/>
  <c r="IW104" i="29" s="1"/>
  <c r="IM104" i="29"/>
  <c r="IN104" i="29"/>
  <c r="IO104" i="29"/>
  <c r="IP104" i="29"/>
  <c r="IQ104" i="29"/>
  <c r="IR104" i="29"/>
  <c r="IS104" i="29"/>
  <c r="IT104" i="29"/>
  <c r="IU104" i="29"/>
  <c r="IV104" i="29"/>
  <c r="IL6" i="29"/>
  <c r="IW6" i="29" s="1"/>
  <c r="IM6" i="29"/>
  <c r="IN6" i="29"/>
  <c r="IO6" i="29"/>
  <c r="IP6" i="29"/>
  <c r="IQ6" i="29"/>
  <c r="IR6" i="29"/>
  <c r="IS6" i="29"/>
  <c r="IT6" i="29"/>
  <c r="IU6" i="29"/>
  <c r="IV6" i="29"/>
  <c r="IL7" i="29"/>
  <c r="IW7" i="29" s="1"/>
  <c r="IM7" i="29"/>
  <c r="IN7" i="29"/>
  <c r="IO7" i="29"/>
  <c r="IP7" i="29"/>
  <c r="IQ7" i="29"/>
  <c r="IR7" i="29"/>
  <c r="IS7" i="29"/>
  <c r="IT7" i="29"/>
  <c r="IU7" i="29"/>
  <c r="IV7" i="29"/>
  <c r="IM5" i="29"/>
  <c r="IN5" i="29"/>
  <c r="IO5" i="29"/>
  <c r="IP5" i="29"/>
  <c r="IQ5" i="29"/>
  <c r="IR5" i="29"/>
  <c r="IS5" i="29"/>
  <c r="IT5" i="29"/>
  <c r="IU5" i="29"/>
  <c r="IV5" i="29"/>
  <c r="IW5" i="29"/>
  <c r="NE5" i="28"/>
  <c r="NE6" i="28"/>
  <c r="J20" i="14"/>
  <c r="HX8" i="29"/>
  <c r="IK8" i="29" s="1"/>
  <c r="HY8" i="29"/>
  <c r="HZ8" i="29"/>
  <c r="IA8" i="29"/>
  <c r="IB8" i="29"/>
  <c r="IC8" i="29"/>
  <c r="ID8" i="29"/>
  <c r="IE8" i="29"/>
  <c r="IF8" i="29"/>
  <c r="IG8" i="29"/>
  <c r="IH8" i="29"/>
  <c r="II8" i="29"/>
  <c r="IJ8" i="29"/>
  <c r="HX9" i="29"/>
  <c r="HY9" i="29"/>
  <c r="HZ9" i="29"/>
  <c r="IA9" i="29"/>
  <c r="IB9" i="29"/>
  <c r="IC9" i="29"/>
  <c r="ID9" i="29"/>
  <c r="IE9" i="29"/>
  <c r="IF9" i="29"/>
  <c r="IG9" i="29"/>
  <c r="IH9" i="29"/>
  <c r="II9" i="29"/>
  <c r="IJ9" i="29"/>
  <c r="IK9" i="29"/>
  <c r="HX10" i="29"/>
  <c r="IK10" i="29" s="1"/>
  <c r="HY10" i="29"/>
  <c r="HZ10" i="29"/>
  <c r="IA10" i="29"/>
  <c r="IB10" i="29"/>
  <c r="IC10" i="29"/>
  <c r="ID10" i="29"/>
  <c r="IE10" i="29"/>
  <c r="IF10" i="29"/>
  <c r="IG10" i="29"/>
  <c r="IH10" i="29"/>
  <c r="II10" i="29"/>
  <c r="IJ10" i="29"/>
  <c r="HX11" i="29"/>
  <c r="HY11" i="29"/>
  <c r="HZ11" i="29"/>
  <c r="IA11" i="29"/>
  <c r="IB11" i="29"/>
  <c r="IC11" i="29"/>
  <c r="ID11" i="29"/>
  <c r="IE11" i="29"/>
  <c r="IF11" i="29"/>
  <c r="IG11" i="29"/>
  <c r="IH11" i="29"/>
  <c r="II11" i="29"/>
  <c r="IJ11" i="29"/>
  <c r="IK11" i="29"/>
  <c r="HX12" i="29"/>
  <c r="IK12" i="29" s="1"/>
  <c r="HY12" i="29"/>
  <c r="HZ12" i="29"/>
  <c r="IA12" i="29"/>
  <c r="IB12" i="29"/>
  <c r="IC12" i="29"/>
  <c r="ID12" i="29"/>
  <c r="IE12" i="29"/>
  <c r="IF12" i="29"/>
  <c r="IG12" i="29"/>
  <c r="IH12" i="29"/>
  <c r="II12" i="29"/>
  <c r="IJ12" i="29"/>
  <c r="HX13" i="29"/>
  <c r="HY13" i="29"/>
  <c r="HZ13" i="29"/>
  <c r="IA13" i="29"/>
  <c r="IB13" i="29"/>
  <c r="IC13" i="29"/>
  <c r="ID13" i="29"/>
  <c r="IE13" i="29"/>
  <c r="IF13" i="29"/>
  <c r="IG13" i="29"/>
  <c r="IH13" i="29"/>
  <c r="II13" i="29"/>
  <c r="IJ13" i="29"/>
  <c r="IK13" i="29"/>
  <c r="HX14" i="29"/>
  <c r="IK14" i="29" s="1"/>
  <c r="HY14" i="29"/>
  <c r="HZ14" i="29"/>
  <c r="IA14" i="29"/>
  <c r="IB14" i="29"/>
  <c r="IC14" i="29"/>
  <c r="ID14" i="29"/>
  <c r="IE14" i="29"/>
  <c r="IF14" i="29"/>
  <c r="IG14" i="29"/>
  <c r="IH14" i="29"/>
  <c r="II14" i="29"/>
  <c r="IJ14" i="29"/>
  <c r="HX15" i="29"/>
  <c r="HY15" i="29"/>
  <c r="HZ15" i="29"/>
  <c r="IA15" i="29"/>
  <c r="IB15" i="29"/>
  <c r="IC15" i="29"/>
  <c r="ID15" i="29"/>
  <c r="IE15" i="29"/>
  <c r="IF15" i="29"/>
  <c r="IG15" i="29"/>
  <c r="IH15" i="29"/>
  <c r="II15" i="29"/>
  <c r="IJ15" i="29"/>
  <c r="IK15" i="29"/>
  <c r="HX16" i="29"/>
  <c r="IK16" i="29" s="1"/>
  <c r="HY16" i="29"/>
  <c r="HZ16" i="29"/>
  <c r="IA16" i="29"/>
  <c r="IB16" i="29"/>
  <c r="IC16" i="29"/>
  <c r="ID16" i="29"/>
  <c r="IE16" i="29"/>
  <c r="IF16" i="29"/>
  <c r="IG16" i="29"/>
  <c r="IH16" i="29"/>
  <c r="II16" i="29"/>
  <c r="IJ16" i="29"/>
  <c r="HX17" i="29"/>
  <c r="HY17" i="29"/>
  <c r="HZ17" i="29"/>
  <c r="IA17" i="29"/>
  <c r="IB17" i="29"/>
  <c r="IC17" i="29"/>
  <c r="ID17" i="29"/>
  <c r="IE17" i="29"/>
  <c r="IF17" i="29"/>
  <c r="IG17" i="29"/>
  <c r="IH17" i="29"/>
  <c r="II17" i="29"/>
  <c r="IJ17" i="29"/>
  <c r="IK17" i="29"/>
  <c r="HX18" i="29"/>
  <c r="IK18" i="29" s="1"/>
  <c r="HY18" i="29"/>
  <c r="HZ18" i="29"/>
  <c r="IA18" i="29"/>
  <c r="IB18" i="29"/>
  <c r="IC18" i="29"/>
  <c r="ID18" i="29"/>
  <c r="IE18" i="29"/>
  <c r="IF18" i="29"/>
  <c r="IG18" i="29"/>
  <c r="IH18" i="29"/>
  <c r="II18" i="29"/>
  <c r="IJ18" i="29"/>
  <c r="HX19" i="29"/>
  <c r="HY19" i="29"/>
  <c r="HZ19" i="29"/>
  <c r="IA19" i="29"/>
  <c r="IB19" i="29"/>
  <c r="IC19" i="29"/>
  <c r="ID19" i="29"/>
  <c r="IE19" i="29"/>
  <c r="IF19" i="29"/>
  <c r="IG19" i="29"/>
  <c r="IH19" i="29"/>
  <c r="II19" i="29"/>
  <c r="IJ19" i="29"/>
  <c r="IK19" i="29"/>
  <c r="HX20" i="29"/>
  <c r="IK20" i="29" s="1"/>
  <c r="HY20" i="29"/>
  <c r="HZ20" i="29"/>
  <c r="IA20" i="29"/>
  <c r="IB20" i="29"/>
  <c r="IC20" i="29"/>
  <c r="ID20" i="29"/>
  <c r="IE20" i="29"/>
  <c r="IF20" i="29"/>
  <c r="IG20" i="29"/>
  <c r="IH20" i="29"/>
  <c r="II20" i="29"/>
  <c r="IJ20" i="29"/>
  <c r="HX21" i="29"/>
  <c r="HY21" i="29"/>
  <c r="HZ21" i="29"/>
  <c r="IA21" i="29"/>
  <c r="IB21" i="29"/>
  <c r="IC21" i="29"/>
  <c r="ID21" i="29"/>
  <c r="IE21" i="29"/>
  <c r="IF21" i="29"/>
  <c r="IG21" i="29"/>
  <c r="IH21" i="29"/>
  <c r="II21" i="29"/>
  <c r="IJ21" i="29"/>
  <c r="IK21" i="29"/>
  <c r="HX22" i="29"/>
  <c r="IK22" i="29" s="1"/>
  <c r="HY22" i="29"/>
  <c r="HZ22" i="29"/>
  <c r="IA22" i="29"/>
  <c r="IB22" i="29"/>
  <c r="IC22" i="29"/>
  <c r="ID22" i="29"/>
  <c r="IE22" i="29"/>
  <c r="IF22" i="29"/>
  <c r="IG22" i="29"/>
  <c r="IH22" i="29"/>
  <c r="II22" i="29"/>
  <c r="IJ22" i="29"/>
  <c r="HX23" i="29"/>
  <c r="HY23" i="29"/>
  <c r="HZ23" i="29"/>
  <c r="IA23" i="29"/>
  <c r="IB23" i="29"/>
  <c r="IC23" i="29"/>
  <c r="ID23" i="29"/>
  <c r="IE23" i="29"/>
  <c r="IF23" i="29"/>
  <c r="IG23" i="29"/>
  <c r="IH23" i="29"/>
  <c r="II23" i="29"/>
  <c r="IJ23" i="29"/>
  <c r="IK23" i="29"/>
  <c r="HX24" i="29"/>
  <c r="IK24" i="29" s="1"/>
  <c r="HY24" i="29"/>
  <c r="HZ24" i="29"/>
  <c r="IA24" i="29"/>
  <c r="IB24" i="29"/>
  <c r="IC24" i="29"/>
  <c r="ID24" i="29"/>
  <c r="IE24" i="29"/>
  <c r="IF24" i="29"/>
  <c r="IG24" i="29"/>
  <c r="IH24" i="29"/>
  <c r="II24" i="29"/>
  <c r="IJ24" i="29"/>
  <c r="HX25" i="29"/>
  <c r="HY25" i="29"/>
  <c r="HZ25" i="29"/>
  <c r="IA25" i="29"/>
  <c r="IB25" i="29"/>
  <c r="IC25" i="29"/>
  <c r="ID25" i="29"/>
  <c r="IE25" i="29"/>
  <c r="IF25" i="29"/>
  <c r="IG25" i="29"/>
  <c r="IH25" i="29"/>
  <c r="II25" i="29"/>
  <c r="IJ25" i="29"/>
  <c r="IK25" i="29"/>
  <c r="HX26" i="29"/>
  <c r="IK26" i="29" s="1"/>
  <c r="HY26" i="29"/>
  <c r="HZ26" i="29"/>
  <c r="IA26" i="29"/>
  <c r="IB26" i="29"/>
  <c r="IC26" i="29"/>
  <c r="ID26" i="29"/>
  <c r="IE26" i="29"/>
  <c r="IF26" i="29"/>
  <c r="IG26" i="29"/>
  <c r="IH26" i="29"/>
  <c r="II26" i="29"/>
  <c r="IJ26" i="29"/>
  <c r="HX27" i="29"/>
  <c r="HY27" i="29"/>
  <c r="HZ27" i="29"/>
  <c r="IA27" i="29"/>
  <c r="IB27" i="29"/>
  <c r="IC27" i="29"/>
  <c r="ID27" i="29"/>
  <c r="IE27" i="29"/>
  <c r="IF27" i="29"/>
  <c r="IG27" i="29"/>
  <c r="IH27" i="29"/>
  <c r="II27" i="29"/>
  <c r="IJ27" i="29"/>
  <c r="IK27" i="29"/>
  <c r="HX28" i="29"/>
  <c r="IK28" i="29" s="1"/>
  <c r="HY28" i="29"/>
  <c r="HZ28" i="29"/>
  <c r="IA28" i="29"/>
  <c r="IB28" i="29"/>
  <c r="IC28" i="29"/>
  <c r="ID28" i="29"/>
  <c r="IE28" i="29"/>
  <c r="IF28" i="29"/>
  <c r="IG28" i="29"/>
  <c r="IH28" i="29"/>
  <c r="II28" i="29"/>
  <c r="IJ28" i="29"/>
  <c r="HX29" i="29"/>
  <c r="HY29" i="29"/>
  <c r="HZ29" i="29"/>
  <c r="IA29" i="29"/>
  <c r="IB29" i="29"/>
  <c r="IC29" i="29"/>
  <c r="ID29" i="29"/>
  <c r="IE29" i="29"/>
  <c r="IF29" i="29"/>
  <c r="IG29" i="29"/>
  <c r="IH29" i="29"/>
  <c r="II29" i="29"/>
  <c r="IJ29" i="29"/>
  <c r="IK29" i="29"/>
  <c r="HX30" i="29"/>
  <c r="IK30" i="29" s="1"/>
  <c r="HY30" i="29"/>
  <c r="HZ30" i="29"/>
  <c r="IA30" i="29"/>
  <c r="IB30" i="29"/>
  <c r="IC30" i="29"/>
  <c r="ID30" i="29"/>
  <c r="IE30" i="29"/>
  <c r="IF30" i="29"/>
  <c r="IG30" i="29"/>
  <c r="IH30" i="29"/>
  <c r="II30" i="29"/>
  <c r="IJ30" i="29"/>
  <c r="HX31" i="29"/>
  <c r="HY31" i="29"/>
  <c r="HZ31" i="29"/>
  <c r="IA31" i="29"/>
  <c r="IB31" i="29"/>
  <c r="IC31" i="29"/>
  <c r="ID31" i="29"/>
  <c r="IE31" i="29"/>
  <c r="IF31" i="29"/>
  <c r="IG31" i="29"/>
  <c r="IH31" i="29"/>
  <c r="II31" i="29"/>
  <c r="IJ31" i="29"/>
  <c r="IK31" i="29"/>
  <c r="HX32" i="29"/>
  <c r="IK32" i="29" s="1"/>
  <c r="HY32" i="29"/>
  <c r="HZ32" i="29"/>
  <c r="IA32" i="29"/>
  <c r="IB32" i="29"/>
  <c r="IC32" i="29"/>
  <c r="ID32" i="29"/>
  <c r="IE32" i="29"/>
  <c r="IF32" i="29"/>
  <c r="IG32" i="29"/>
  <c r="IH32" i="29"/>
  <c r="II32" i="29"/>
  <c r="IJ32" i="29"/>
  <c r="HX33" i="29"/>
  <c r="HY33" i="29"/>
  <c r="HZ33" i="29"/>
  <c r="IA33" i="29"/>
  <c r="IB33" i="29"/>
  <c r="IC33" i="29"/>
  <c r="ID33" i="29"/>
  <c r="IE33" i="29"/>
  <c r="IF33" i="29"/>
  <c r="IG33" i="29"/>
  <c r="IH33" i="29"/>
  <c r="II33" i="29"/>
  <c r="IJ33" i="29"/>
  <c r="IK33" i="29"/>
  <c r="HX34" i="29"/>
  <c r="IK34" i="29" s="1"/>
  <c r="HY34" i="29"/>
  <c r="HZ34" i="29"/>
  <c r="IA34" i="29"/>
  <c r="IB34" i="29"/>
  <c r="IC34" i="29"/>
  <c r="ID34" i="29"/>
  <c r="IE34" i="29"/>
  <c r="IF34" i="29"/>
  <c r="IG34" i="29"/>
  <c r="IH34" i="29"/>
  <c r="II34" i="29"/>
  <c r="IJ34" i="29"/>
  <c r="HX35" i="29"/>
  <c r="HY35" i="29"/>
  <c r="HZ35" i="29"/>
  <c r="IA35" i="29"/>
  <c r="IB35" i="29"/>
  <c r="IC35" i="29"/>
  <c r="ID35" i="29"/>
  <c r="IE35" i="29"/>
  <c r="IF35" i="29"/>
  <c r="IG35" i="29"/>
  <c r="IH35" i="29"/>
  <c r="II35" i="29"/>
  <c r="IJ35" i="29"/>
  <c r="IK35" i="29"/>
  <c r="HX36" i="29"/>
  <c r="IK36" i="29" s="1"/>
  <c r="HY36" i="29"/>
  <c r="HZ36" i="29"/>
  <c r="IA36" i="29"/>
  <c r="IB36" i="29"/>
  <c r="IC36" i="29"/>
  <c r="ID36" i="29"/>
  <c r="IE36" i="29"/>
  <c r="IF36" i="29"/>
  <c r="IG36" i="29"/>
  <c r="IH36" i="29"/>
  <c r="II36" i="29"/>
  <c r="IJ36" i="29"/>
  <c r="HX37" i="29"/>
  <c r="HY37" i="29"/>
  <c r="HZ37" i="29"/>
  <c r="IA37" i="29"/>
  <c r="IB37" i="29"/>
  <c r="IC37" i="29"/>
  <c r="ID37" i="29"/>
  <c r="IE37" i="29"/>
  <c r="IF37" i="29"/>
  <c r="IG37" i="29"/>
  <c r="IH37" i="29"/>
  <c r="II37" i="29"/>
  <c r="IJ37" i="29"/>
  <c r="IK37" i="29"/>
  <c r="HX38" i="29"/>
  <c r="IK38" i="29" s="1"/>
  <c r="HY38" i="29"/>
  <c r="HZ38" i="29"/>
  <c r="IA38" i="29"/>
  <c r="IB38" i="29"/>
  <c r="IC38" i="29"/>
  <c r="ID38" i="29"/>
  <c r="IE38" i="29"/>
  <c r="IF38" i="29"/>
  <c r="IG38" i="29"/>
  <c r="IH38" i="29"/>
  <c r="II38" i="29"/>
  <c r="IJ38" i="29"/>
  <c r="HX39" i="29"/>
  <c r="HY39" i="29"/>
  <c r="HZ39" i="29"/>
  <c r="IA39" i="29"/>
  <c r="IB39" i="29"/>
  <c r="IC39" i="29"/>
  <c r="ID39" i="29"/>
  <c r="IE39" i="29"/>
  <c r="IF39" i="29"/>
  <c r="IG39" i="29"/>
  <c r="IH39" i="29"/>
  <c r="II39" i="29"/>
  <c r="IJ39" i="29"/>
  <c r="IK39" i="29"/>
  <c r="HX40" i="29"/>
  <c r="IK40" i="29" s="1"/>
  <c r="HY40" i="29"/>
  <c r="HZ40" i="29"/>
  <c r="IA40" i="29"/>
  <c r="IB40" i="29"/>
  <c r="IC40" i="29"/>
  <c r="ID40" i="29"/>
  <c r="IE40" i="29"/>
  <c r="IF40" i="29"/>
  <c r="IG40" i="29"/>
  <c r="IH40" i="29"/>
  <c r="II40" i="29"/>
  <c r="IJ40" i="29"/>
  <c r="HX41" i="29"/>
  <c r="HY41" i="29"/>
  <c r="HZ41" i="29"/>
  <c r="IA41" i="29"/>
  <c r="IB41" i="29"/>
  <c r="IC41" i="29"/>
  <c r="ID41" i="29"/>
  <c r="IE41" i="29"/>
  <c r="IF41" i="29"/>
  <c r="IG41" i="29"/>
  <c r="IH41" i="29"/>
  <c r="II41" i="29"/>
  <c r="IJ41" i="29"/>
  <c r="IK41" i="29"/>
  <c r="HX42" i="29"/>
  <c r="IK42" i="29" s="1"/>
  <c r="HY42" i="29"/>
  <c r="HZ42" i="29"/>
  <c r="IA42" i="29"/>
  <c r="IB42" i="29"/>
  <c r="IC42" i="29"/>
  <c r="ID42" i="29"/>
  <c r="IE42" i="29"/>
  <c r="IF42" i="29"/>
  <c r="IG42" i="29"/>
  <c r="IH42" i="29"/>
  <c r="II42" i="29"/>
  <c r="IJ42" i="29"/>
  <c r="HX43" i="29"/>
  <c r="HY43" i="29"/>
  <c r="HZ43" i="29"/>
  <c r="IA43" i="29"/>
  <c r="IB43" i="29"/>
  <c r="IC43" i="29"/>
  <c r="ID43" i="29"/>
  <c r="IE43" i="29"/>
  <c r="IF43" i="29"/>
  <c r="IG43" i="29"/>
  <c r="IH43" i="29"/>
  <c r="II43" i="29"/>
  <c r="IJ43" i="29"/>
  <c r="IK43" i="29"/>
  <c r="HX44" i="29"/>
  <c r="IK44" i="29" s="1"/>
  <c r="HY44" i="29"/>
  <c r="HZ44" i="29"/>
  <c r="IA44" i="29"/>
  <c r="IB44" i="29"/>
  <c r="IC44" i="29"/>
  <c r="ID44" i="29"/>
  <c r="IE44" i="29"/>
  <c r="IF44" i="29"/>
  <c r="IG44" i="29"/>
  <c r="IH44" i="29"/>
  <c r="II44" i="29"/>
  <c r="IJ44" i="29"/>
  <c r="HX45" i="29"/>
  <c r="HY45" i="29"/>
  <c r="HZ45" i="29"/>
  <c r="IA45" i="29"/>
  <c r="IB45" i="29"/>
  <c r="IC45" i="29"/>
  <c r="ID45" i="29"/>
  <c r="IE45" i="29"/>
  <c r="IF45" i="29"/>
  <c r="IG45" i="29"/>
  <c r="IH45" i="29"/>
  <c r="II45" i="29"/>
  <c r="IJ45" i="29"/>
  <c r="IK45" i="29"/>
  <c r="HX46" i="29"/>
  <c r="IK46" i="29" s="1"/>
  <c r="HY46" i="29"/>
  <c r="HZ46" i="29"/>
  <c r="IA46" i="29"/>
  <c r="IB46" i="29"/>
  <c r="IC46" i="29"/>
  <c r="ID46" i="29"/>
  <c r="IE46" i="29"/>
  <c r="IF46" i="29"/>
  <c r="IG46" i="29"/>
  <c r="IH46" i="29"/>
  <c r="II46" i="29"/>
  <c r="IJ46" i="29"/>
  <c r="HX47" i="29"/>
  <c r="HY47" i="29"/>
  <c r="HZ47" i="29"/>
  <c r="IA47" i="29"/>
  <c r="IB47" i="29"/>
  <c r="IC47" i="29"/>
  <c r="ID47" i="29"/>
  <c r="IE47" i="29"/>
  <c r="IF47" i="29"/>
  <c r="IG47" i="29"/>
  <c r="IH47" i="29"/>
  <c r="II47" i="29"/>
  <c r="IJ47" i="29"/>
  <c r="IK47" i="29"/>
  <c r="HX48" i="29"/>
  <c r="IK48" i="29" s="1"/>
  <c r="HY48" i="29"/>
  <c r="HZ48" i="29"/>
  <c r="IA48" i="29"/>
  <c r="IB48" i="29"/>
  <c r="IC48" i="29"/>
  <c r="ID48" i="29"/>
  <c r="IE48" i="29"/>
  <c r="IF48" i="29"/>
  <c r="IG48" i="29"/>
  <c r="IH48" i="29"/>
  <c r="II48" i="29"/>
  <c r="IJ48" i="29"/>
  <c r="HX49" i="29"/>
  <c r="HY49" i="29"/>
  <c r="HZ49" i="29"/>
  <c r="IA49" i="29"/>
  <c r="IB49" i="29"/>
  <c r="IC49" i="29"/>
  <c r="ID49" i="29"/>
  <c r="IE49" i="29"/>
  <c r="IF49" i="29"/>
  <c r="IG49" i="29"/>
  <c r="IH49" i="29"/>
  <c r="II49" i="29"/>
  <c r="IJ49" i="29"/>
  <c r="IK49" i="29"/>
  <c r="HX50" i="29"/>
  <c r="IK50" i="29" s="1"/>
  <c r="HY50" i="29"/>
  <c r="HZ50" i="29"/>
  <c r="IA50" i="29"/>
  <c r="IB50" i="29"/>
  <c r="IC50" i="29"/>
  <c r="ID50" i="29"/>
  <c r="IE50" i="29"/>
  <c r="IF50" i="29"/>
  <c r="IG50" i="29"/>
  <c r="IH50" i="29"/>
  <c r="II50" i="29"/>
  <c r="IJ50" i="29"/>
  <c r="HX51" i="29"/>
  <c r="HY51" i="29"/>
  <c r="HZ51" i="29"/>
  <c r="IA51" i="29"/>
  <c r="IB51" i="29"/>
  <c r="IC51" i="29"/>
  <c r="ID51" i="29"/>
  <c r="IE51" i="29"/>
  <c r="IF51" i="29"/>
  <c r="IG51" i="29"/>
  <c r="IH51" i="29"/>
  <c r="II51" i="29"/>
  <c r="IJ51" i="29"/>
  <c r="IK51" i="29"/>
  <c r="HX52" i="29"/>
  <c r="IK52" i="29" s="1"/>
  <c r="HY52" i="29"/>
  <c r="HZ52" i="29"/>
  <c r="IA52" i="29"/>
  <c r="IB52" i="29"/>
  <c r="IC52" i="29"/>
  <c r="ID52" i="29"/>
  <c r="IE52" i="29"/>
  <c r="IF52" i="29"/>
  <c r="IG52" i="29"/>
  <c r="IH52" i="29"/>
  <c r="II52" i="29"/>
  <c r="IJ52" i="29"/>
  <c r="HX53" i="29"/>
  <c r="HY53" i="29"/>
  <c r="HZ53" i="29"/>
  <c r="IA53" i="29"/>
  <c r="IB53" i="29"/>
  <c r="IC53" i="29"/>
  <c r="ID53" i="29"/>
  <c r="IE53" i="29"/>
  <c r="IF53" i="29"/>
  <c r="IG53" i="29"/>
  <c r="IH53" i="29"/>
  <c r="II53" i="29"/>
  <c r="IJ53" i="29"/>
  <c r="IK53" i="29"/>
  <c r="HX54" i="29"/>
  <c r="IK54" i="29" s="1"/>
  <c r="HY54" i="29"/>
  <c r="HZ54" i="29"/>
  <c r="IA54" i="29"/>
  <c r="IB54" i="29"/>
  <c r="IC54" i="29"/>
  <c r="ID54" i="29"/>
  <c r="IE54" i="29"/>
  <c r="IF54" i="29"/>
  <c r="IG54" i="29"/>
  <c r="IH54" i="29"/>
  <c r="II54" i="29"/>
  <c r="IJ54" i="29"/>
  <c r="HX55" i="29"/>
  <c r="HY55" i="29"/>
  <c r="HZ55" i="29"/>
  <c r="IA55" i="29"/>
  <c r="IB55" i="29"/>
  <c r="IC55" i="29"/>
  <c r="ID55" i="29"/>
  <c r="IE55" i="29"/>
  <c r="IF55" i="29"/>
  <c r="IG55" i="29"/>
  <c r="IH55" i="29"/>
  <c r="II55" i="29"/>
  <c r="IJ55" i="29"/>
  <c r="IK55" i="29"/>
  <c r="HX56" i="29"/>
  <c r="HY56" i="29"/>
  <c r="HZ56" i="29"/>
  <c r="IA56" i="29"/>
  <c r="IK56" i="29" s="1"/>
  <c r="IB56" i="29"/>
  <c r="IC56" i="29"/>
  <c r="ID56" i="29"/>
  <c r="IE56" i="29"/>
  <c r="IF56" i="29"/>
  <c r="IG56" i="29"/>
  <c r="IH56" i="29"/>
  <c r="II56" i="29"/>
  <c r="IJ56" i="29"/>
  <c r="HX57" i="29"/>
  <c r="HY57" i="29"/>
  <c r="HZ57" i="29"/>
  <c r="IA57" i="29"/>
  <c r="IB57" i="29"/>
  <c r="IC57" i="29"/>
  <c r="ID57" i="29"/>
  <c r="IE57" i="29"/>
  <c r="IF57" i="29"/>
  <c r="IG57" i="29"/>
  <c r="IH57" i="29"/>
  <c r="II57" i="29"/>
  <c r="IJ57" i="29"/>
  <c r="IK57" i="29"/>
  <c r="HX58" i="29"/>
  <c r="HY58" i="29"/>
  <c r="HZ58" i="29"/>
  <c r="IA58" i="29"/>
  <c r="IK58" i="29" s="1"/>
  <c r="IB58" i="29"/>
  <c r="IC58" i="29"/>
  <c r="ID58" i="29"/>
  <c r="IE58" i="29"/>
  <c r="IF58" i="29"/>
  <c r="IG58" i="29"/>
  <c r="IH58" i="29"/>
  <c r="II58" i="29"/>
  <c r="IJ58" i="29"/>
  <c r="HX59" i="29"/>
  <c r="HY59" i="29"/>
  <c r="HZ59" i="29"/>
  <c r="IA59" i="29"/>
  <c r="IB59" i="29"/>
  <c r="IC59" i="29"/>
  <c r="ID59" i="29"/>
  <c r="IE59" i="29"/>
  <c r="IF59" i="29"/>
  <c r="IG59" i="29"/>
  <c r="IH59" i="29"/>
  <c r="II59" i="29"/>
  <c r="IJ59" i="29"/>
  <c r="IK59" i="29"/>
  <c r="HX60" i="29"/>
  <c r="HY60" i="29"/>
  <c r="HZ60" i="29"/>
  <c r="IA60" i="29"/>
  <c r="IK60" i="29" s="1"/>
  <c r="IB60" i="29"/>
  <c r="IC60" i="29"/>
  <c r="ID60" i="29"/>
  <c r="IE60" i="29"/>
  <c r="IF60" i="29"/>
  <c r="IG60" i="29"/>
  <c r="IH60" i="29"/>
  <c r="II60" i="29"/>
  <c r="IJ60" i="29"/>
  <c r="HX61" i="29"/>
  <c r="HY61" i="29"/>
  <c r="HZ61" i="29"/>
  <c r="IA61" i="29"/>
  <c r="IB61" i="29"/>
  <c r="IC61" i="29"/>
  <c r="ID61" i="29"/>
  <c r="IE61" i="29"/>
  <c r="IF61" i="29"/>
  <c r="IG61" i="29"/>
  <c r="IH61" i="29"/>
  <c r="II61" i="29"/>
  <c r="IJ61" i="29"/>
  <c r="IK61" i="29"/>
  <c r="HX62" i="29"/>
  <c r="HY62" i="29"/>
  <c r="HZ62" i="29"/>
  <c r="IA62" i="29"/>
  <c r="IK62" i="29" s="1"/>
  <c r="IB62" i="29"/>
  <c r="IC62" i="29"/>
  <c r="ID62" i="29"/>
  <c r="IE62" i="29"/>
  <c r="IF62" i="29"/>
  <c r="IG62" i="29"/>
  <c r="IH62" i="29"/>
  <c r="II62" i="29"/>
  <c r="IJ62" i="29"/>
  <c r="HX63" i="29"/>
  <c r="HY63" i="29"/>
  <c r="HZ63" i="29"/>
  <c r="IA63" i="29"/>
  <c r="IB63" i="29"/>
  <c r="IC63" i="29"/>
  <c r="ID63" i="29"/>
  <c r="IE63" i="29"/>
  <c r="IF63" i="29"/>
  <c r="IG63" i="29"/>
  <c r="IH63" i="29"/>
  <c r="II63" i="29"/>
  <c r="IJ63" i="29"/>
  <c r="IK63" i="29"/>
  <c r="HX64" i="29"/>
  <c r="HY64" i="29"/>
  <c r="HZ64" i="29"/>
  <c r="IA64" i="29"/>
  <c r="IK64" i="29" s="1"/>
  <c r="IB64" i="29"/>
  <c r="IC64" i="29"/>
  <c r="ID64" i="29"/>
  <c r="IE64" i="29"/>
  <c r="IF64" i="29"/>
  <c r="IG64" i="29"/>
  <c r="IH64" i="29"/>
  <c r="II64" i="29"/>
  <c r="IJ64" i="29"/>
  <c r="HX65" i="29"/>
  <c r="HY65" i="29"/>
  <c r="HZ65" i="29"/>
  <c r="IA65" i="29"/>
  <c r="IB65" i="29"/>
  <c r="IC65" i="29"/>
  <c r="ID65" i="29"/>
  <c r="IE65" i="29"/>
  <c r="IF65" i="29"/>
  <c r="IG65" i="29"/>
  <c r="IH65" i="29"/>
  <c r="II65" i="29"/>
  <c r="IJ65" i="29"/>
  <c r="IK65" i="29"/>
  <c r="HX66" i="29"/>
  <c r="HY66" i="29"/>
  <c r="HZ66" i="29"/>
  <c r="IA66" i="29"/>
  <c r="IK66" i="29" s="1"/>
  <c r="IB66" i="29"/>
  <c r="IC66" i="29"/>
  <c r="ID66" i="29"/>
  <c r="IE66" i="29"/>
  <c r="IF66" i="29"/>
  <c r="IG66" i="29"/>
  <c r="IH66" i="29"/>
  <c r="II66" i="29"/>
  <c r="IJ66" i="29"/>
  <c r="HX67" i="29"/>
  <c r="HY67" i="29"/>
  <c r="HZ67" i="29"/>
  <c r="IA67" i="29"/>
  <c r="IB67" i="29"/>
  <c r="IC67" i="29"/>
  <c r="ID67" i="29"/>
  <c r="IE67" i="29"/>
  <c r="IF67" i="29"/>
  <c r="IG67" i="29"/>
  <c r="IH67" i="29"/>
  <c r="II67" i="29"/>
  <c r="IJ67" i="29"/>
  <c r="IK67" i="29"/>
  <c r="HX68" i="29"/>
  <c r="HY68" i="29"/>
  <c r="HZ68" i="29"/>
  <c r="IA68" i="29"/>
  <c r="IK68" i="29" s="1"/>
  <c r="IB68" i="29"/>
  <c r="IC68" i="29"/>
  <c r="ID68" i="29"/>
  <c r="IE68" i="29"/>
  <c r="IF68" i="29"/>
  <c r="IG68" i="29"/>
  <c r="IH68" i="29"/>
  <c r="II68" i="29"/>
  <c r="IJ68" i="29"/>
  <c r="HX69" i="29"/>
  <c r="HY69" i="29"/>
  <c r="HZ69" i="29"/>
  <c r="IA69" i="29"/>
  <c r="IB69" i="29"/>
  <c r="IC69" i="29"/>
  <c r="ID69" i="29"/>
  <c r="IE69" i="29"/>
  <c r="IF69" i="29"/>
  <c r="IG69" i="29"/>
  <c r="IH69" i="29"/>
  <c r="II69" i="29"/>
  <c r="IJ69" i="29"/>
  <c r="IK69" i="29"/>
  <c r="HX70" i="29"/>
  <c r="HY70" i="29"/>
  <c r="HZ70" i="29"/>
  <c r="IA70" i="29"/>
  <c r="IK70" i="29" s="1"/>
  <c r="IB70" i="29"/>
  <c r="IC70" i="29"/>
  <c r="ID70" i="29"/>
  <c r="IE70" i="29"/>
  <c r="IF70" i="29"/>
  <c r="IG70" i="29"/>
  <c r="IH70" i="29"/>
  <c r="II70" i="29"/>
  <c r="IJ70" i="29"/>
  <c r="HX71" i="29"/>
  <c r="HY71" i="29"/>
  <c r="HZ71" i="29"/>
  <c r="IA71" i="29"/>
  <c r="IB71" i="29"/>
  <c r="IC71" i="29"/>
  <c r="ID71" i="29"/>
  <c r="IE71" i="29"/>
  <c r="IF71" i="29"/>
  <c r="IG71" i="29"/>
  <c r="IH71" i="29"/>
  <c r="II71" i="29"/>
  <c r="IJ71" i="29"/>
  <c r="IK71" i="29"/>
  <c r="HX72" i="29"/>
  <c r="HY72" i="29"/>
  <c r="HZ72" i="29"/>
  <c r="IA72" i="29"/>
  <c r="IK72" i="29" s="1"/>
  <c r="IB72" i="29"/>
  <c r="IC72" i="29"/>
  <c r="ID72" i="29"/>
  <c r="IE72" i="29"/>
  <c r="IF72" i="29"/>
  <c r="IG72" i="29"/>
  <c r="IH72" i="29"/>
  <c r="II72" i="29"/>
  <c r="IJ72" i="29"/>
  <c r="HX73" i="29"/>
  <c r="HY73" i="29"/>
  <c r="HZ73" i="29"/>
  <c r="IA73" i="29"/>
  <c r="IB73" i="29"/>
  <c r="IC73" i="29"/>
  <c r="ID73" i="29"/>
  <c r="IE73" i="29"/>
  <c r="IF73" i="29"/>
  <c r="IG73" i="29"/>
  <c r="IH73" i="29"/>
  <c r="II73" i="29"/>
  <c r="IJ73" i="29"/>
  <c r="IK73" i="29"/>
  <c r="HX74" i="29"/>
  <c r="HY74" i="29"/>
  <c r="HZ74" i="29"/>
  <c r="IA74" i="29"/>
  <c r="IK74" i="29" s="1"/>
  <c r="IB74" i="29"/>
  <c r="IC74" i="29"/>
  <c r="ID74" i="29"/>
  <c r="IE74" i="29"/>
  <c r="IF74" i="29"/>
  <c r="IG74" i="29"/>
  <c r="IH74" i="29"/>
  <c r="II74" i="29"/>
  <c r="IJ74" i="29"/>
  <c r="HX75" i="29"/>
  <c r="HY75" i="29"/>
  <c r="HZ75" i="29"/>
  <c r="IA75" i="29"/>
  <c r="IB75" i="29"/>
  <c r="IC75" i="29"/>
  <c r="ID75" i="29"/>
  <c r="IE75" i="29"/>
  <c r="IF75" i="29"/>
  <c r="IG75" i="29"/>
  <c r="IH75" i="29"/>
  <c r="II75" i="29"/>
  <c r="IJ75" i="29"/>
  <c r="IK75" i="29"/>
  <c r="HX76" i="29"/>
  <c r="HY76" i="29"/>
  <c r="HZ76" i="29"/>
  <c r="IA76" i="29"/>
  <c r="IK76" i="29" s="1"/>
  <c r="IB76" i="29"/>
  <c r="IC76" i="29"/>
  <c r="ID76" i="29"/>
  <c r="IE76" i="29"/>
  <c r="IF76" i="29"/>
  <c r="IG76" i="29"/>
  <c r="IH76" i="29"/>
  <c r="II76" i="29"/>
  <c r="IJ76" i="29"/>
  <c r="HX77" i="29"/>
  <c r="HY77" i="29"/>
  <c r="HZ77" i="29"/>
  <c r="IA77" i="29"/>
  <c r="IB77" i="29"/>
  <c r="IC77" i="29"/>
  <c r="ID77" i="29"/>
  <c r="IE77" i="29"/>
  <c r="IF77" i="29"/>
  <c r="IG77" i="29"/>
  <c r="IH77" i="29"/>
  <c r="II77" i="29"/>
  <c r="IJ77" i="29"/>
  <c r="IK77" i="29"/>
  <c r="HX78" i="29"/>
  <c r="HY78" i="29"/>
  <c r="HZ78" i="29"/>
  <c r="IA78" i="29"/>
  <c r="IK78" i="29" s="1"/>
  <c r="IB78" i="29"/>
  <c r="IC78" i="29"/>
  <c r="ID78" i="29"/>
  <c r="IE78" i="29"/>
  <c r="IF78" i="29"/>
  <c r="IG78" i="29"/>
  <c r="IH78" i="29"/>
  <c r="II78" i="29"/>
  <c r="IJ78" i="29"/>
  <c r="HX79" i="29"/>
  <c r="HY79" i="29"/>
  <c r="HZ79" i="29"/>
  <c r="IA79" i="29"/>
  <c r="IB79" i="29"/>
  <c r="IC79" i="29"/>
  <c r="ID79" i="29"/>
  <c r="IE79" i="29"/>
  <c r="IF79" i="29"/>
  <c r="IG79" i="29"/>
  <c r="IH79" i="29"/>
  <c r="II79" i="29"/>
  <c r="IJ79" i="29"/>
  <c r="IK79" i="29"/>
  <c r="HX80" i="29"/>
  <c r="HY80" i="29"/>
  <c r="HZ80" i="29"/>
  <c r="IA80" i="29"/>
  <c r="IK80" i="29" s="1"/>
  <c r="IB80" i="29"/>
  <c r="IC80" i="29"/>
  <c r="ID80" i="29"/>
  <c r="IE80" i="29"/>
  <c r="IF80" i="29"/>
  <c r="IG80" i="29"/>
  <c r="IH80" i="29"/>
  <c r="II80" i="29"/>
  <c r="IJ80" i="29"/>
  <c r="HX81" i="29"/>
  <c r="HY81" i="29"/>
  <c r="HZ81" i="29"/>
  <c r="IA81" i="29"/>
  <c r="IB81" i="29"/>
  <c r="IC81" i="29"/>
  <c r="ID81" i="29"/>
  <c r="IE81" i="29"/>
  <c r="IF81" i="29"/>
  <c r="IG81" i="29"/>
  <c r="IH81" i="29"/>
  <c r="II81" i="29"/>
  <c r="IJ81" i="29"/>
  <c r="IK81" i="29"/>
  <c r="HX82" i="29"/>
  <c r="HY82" i="29"/>
  <c r="HZ82" i="29"/>
  <c r="IA82" i="29"/>
  <c r="IK82" i="29" s="1"/>
  <c r="IB82" i="29"/>
  <c r="IC82" i="29"/>
  <c r="ID82" i="29"/>
  <c r="IE82" i="29"/>
  <c r="IF82" i="29"/>
  <c r="IG82" i="29"/>
  <c r="IH82" i="29"/>
  <c r="II82" i="29"/>
  <c r="IJ82" i="29"/>
  <c r="HX83" i="29"/>
  <c r="HY83" i="29"/>
  <c r="HZ83" i="29"/>
  <c r="IA83" i="29"/>
  <c r="IB83" i="29"/>
  <c r="IC83" i="29"/>
  <c r="ID83" i="29"/>
  <c r="IE83" i="29"/>
  <c r="IF83" i="29"/>
  <c r="IG83" i="29"/>
  <c r="IH83" i="29"/>
  <c r="II83" i="29"/>
  <c r="IJ83" i="29"/>
  <c r="IK83" i="29"/>
  <c r="HX84" i="29"/>
  <c r="HY84" i="29"/>
  <c r="HZ84" i="29"/>
  <c r="IA84" i="29"/>
  <c r="IK84" i="29" s="1"/>
  <c r="IB84" i="29"/>
  <c r="IC84" i="29"/>
  <c r="ID84" i="29"/>
  <c r="IE84" i="29"/>
  <c r="IF84" i="29"/>
  <c r="IG84" i="29"/>
  <c r="IH84" i="29"/>
  <c r="II84" i="29"/>
  <c r="IJ84" i="29"/>
  <c r="HX85" i="29"/>
  <c r="HY85" i="29"/>
  <c r="HZ85" i="29"/>
  <c r="IA85" i="29"/>
  <c r="IB85" i="29"/>
  <c r="IC85" i="29"/>
  <c r="ID85" i="29"/>
  <c r="IE85" i="29"/>
  <c r="IF85" i="29"/>
  <c r="IG85" i="29"/>
  <c r="IH85" i="29"/>
  <c r="II85" i="29"/>
  <c r="IJ85" i="29"/>
  <c r="IK85" i="29"/>
  <c r="HX86" i="29"/>
  <c r="HY86" i="29"/>
  <c r="HZ86" i="29"/>
  <c r="IA86" i="29"/>
  <c r="IB86" i="29"/>
  <c r="IC86" i="29"/>
  <c r="ID86" i="29"/>
  <c r="IE86" i="29"/>
  <c r="IF86" i="29"/>
  <c r="IG86" i="29"/>
  <c r="IH86" i="29"/>
  <c r="II86" i="29"/>
  <c r="IJ86" i="29"/>
  <c r="HX87" i="29"/>
  <c r="HY87" i="29"/>
  <c r="HZ87" i="29"/>
  <c r="IA87" i="29"/>
  <c r="IB87" i="29"/>
  <c r="IC87" i="29"/>
  <c r="ID87" i="29"/>
  <c r="IE87" i="29"/>
  <c r="IF87" i="29"/>
  <c r="IG87" i="29"/>
  <c r="IH87" i="29"/>
  <c r="II87" i="29"/>
  <c r="IJ87" i="29"/>
  <c r="IK87" i="29"/>
  <c r="HX88" i="29"/>
  <c r="HY88" i="29"/>
  <c r="HZ88" i="29"/>
  <c r="IA88" i="29"/>
  <c r="IB88" i="29"/>
  <c r="IC88" i="29"/>
  <c r="ID88" i="29"/>
  <c r="IE88" i="29"/>
  <c r="IF88" i="29"/>
  <c r="IG88" i="29"/>
  <c r="IH88" i="29"/>
  <c r="II88" i="29"/>
  <c r="IJ88" i="29"/>
  <c r="HX89" i="29"/>
  <c r="HY89" i="29"/>
  <c r="HZ89" i="29"/>
  <c r="IA89" i="29"/>
  <c r="IB89" i="29"/>
  <c r="IC89" i="29"/>
  <c r="ID89" i="29"/>
  <c r="IE89" i="29"/>
  <c r="IF89" i="29"/>
  <c r="IG89" i="29"/>
  <c r="IH89" i="29"/>
  <c r="II89" i="29"/>
  <c r="IJ89" i="29"/>
  <c r="IK89" i="29"/>
  <c r="HX90" i="29"/>
  <c r="HY90" i="29"/>
  <c r="HZ90" i="29"/>
  <c r="IA90" i="29"/>
  <c r="IB90" i="29"/>
  <c r="IC90" i="29"/>
  <c r="ID90" i="29"/>
  <c r="IE90" i="29"/>
  <c r="IF90" i="29"/>
  <c r="IG90" i="29"/>
  <c r="IH90" i="29"/>
  <c r="II90" i="29"/>
  <c r="IJ90" i="29"/>
  <c r="HX91" i="29"/>
  <c r="HY91" i="29"/>
  <c r="HZ91" i="29"/>
  <c r="IA91" i="29"/>
  <c r="IB91" i="29"/>
  <c r="IC91" i="29"/>
  <c r="ID91" i="29"/>
  <c r="IE91" i="29"/>
  <c r="IF91" i="29"/>
  <c r="IG91" i="29"/>
  <c r="IH91" i="29"/>
  <c r="II91" i="29"/>
  <c r="IJ91" i="29"/>
  <c r="IK91" i="29"/>
  <c r="HX92" i="29"/>
  <c r="HY92" i="29"/>
  <c r="HZ92" i="29"/>
  <c r="IA92" i="29"/>
  <c r="IB92" i="29"/>
  <c r="IC92" i="29"/>
  <c r="ID92" i="29"/>
  <c r="IE92" i="29"/>
  <c r="IF92" i="29"/>
  <c r="IG92" i="29"/>
  <c r="IH92" i="29"/>
  <c r="II92" i="29"/>
  <c r="IJ92" i="29"/>
  <c r="HX93" i="29"/>
  <c r="HY93" i="29"/>
  <c r="HZ93" i="29"/>
  <c r="IA93" i="29"/>
  <c r="IB93" i="29"/>
  <c r="IC93" i="29"/>
  <c r="ID93" i="29"/>
  <c r="IE93" i="29"/>
  <c r="IF93" i="29"/>
  <c r="IG93" i="29"/>
  <c r="IH93" i="29"/>
  <c r="II93" i="29"/>
  <c r="IJ93" i="29"/>
  <c r="IK93" i="29"/>
  <c r="HX94" i="29"/>
  <c r="HY94" i="29"/>
  <c r="HZ94" i="29"/>
  <c r="IA94" i="29"/>
  <c r="IB94" i="29"/>
  <c r="IC94" i="29"/>
  <c r="ID94" i="29"/>
  <c r="IE94" i="29"/>
  <c r="IF94" i="29"/>
  <c r="IG94" i="29"/>
  <c r="IH94" i="29"/>
  <c r="II94" i="29"/>
  <c r="IJ94" i="29"/>
  <c r="HX95" i="29"/>
  <c r="HY95" i="29"/>
  <c r="HZ95" i="29"/>
  <c r="IA95" i="29"/>
  <c r="IB95" i="29"/>
  <c r="IC95" i="29"/>
  <c r="ID95" i="29"/>
  <c r="IE95" i="29"/>
  <c r="IF95" i="29"/>
  <c r="IG95" i="29"/>
  <c r="IH95" i="29"/>
  <c r="II95" i="29"/>
  <c r="IJ95" i="29"/>
  <c r="IK95" i="29"/>
  <c r="HX96" i="29"/>
  <c r="HY96" i="29"/>
  <c r="HZ96" i="29"/>
  <c r="IA96" i="29"/>
  <c r="IB96" i="29"/>
  <c r="IC96" i="29"/>
  <c r="ID96" i="29"/>
  <c r="IE96" i="29"/>
  <c r="IF96" i="29"/>
  <c r="IG96" i="29"/>
  <c r="IH96" i="29"/>
  <c r="II96" i="29"/>
  <c r="IJ96" i="29"/>
  <c r="HX97" i="29"/>
  <c r="HY97" i="29"/>
  <c r="HZ97" i="29"/>
  <c r="IA97" i="29"/>
  <c r="IB97" i="29"/>
  <c r="IC97" i="29"/>
  <c r="ID97" i="29"/>
  <c r="IE97" i="29"/>
  <c r="IF97" i="29"/>
  <c r="IG97" i="29"/>
  <c r="IH97" i="29"/>
  <c r="II97" i="29"/>
  <c r="IJ97" i="29"/>
  <c r="IK97" i="29"/>
  <c r="HX98" i="29"/>
  <c r="HY98" i="29"/>
  <c r="HZ98" i="29"/>
  <c r="IA98" i="29"/>
  <c r="IB98" i="29"/>
  <c r="IC98" i="29"/>
  <c r="ID98" i="29"/>
  <c r="IE98" i="29"/>
  <c r="IF98" i="29"/>
  <c r="IG98" i="29"/>
  <c r="IH98" i="29"/>
  <c r="II98" i="29"/>
  <c r="IJ98" i="29"/>
  <c r="HX99" i="29"/>
  <c r="HY99" i="29"/>
  <c r="HZ99" i="29"/>
  <c r="IA99" i="29"/>
  <c r="IB99" i="29"/>
  <c r="IC99" i="29"/>
  <c r="ID99" i="29"/>
  <c r="IE99" i="29"/>
  <c r="IF99" i="29"/>
  <c r="IG99" i="29"/>
  <c r="IH99" i="29"/>
  <c r="II99" i="29"/>
  <c r="IJ99" i="29"/>
  <c r="IK99" i="29"/>
  <c r="HX100" i="29"/>
  <c r="HY100" i="29"/>
  <c r="HZ100" i="29"/>
  <c r="IA100" i="29"/>
  <c r="IB100" i="29"/>
  <c r="IC100" i="29"/>
  <c r="ID100" i="29"/>
  <c r="IE100" i="29"/>
  <c r="IF100" i="29"/>
  <c r="IG100" i="29"/>
  <c r="IH100" i="29"/>
  <c r="II100" i="29"/>
  <c r="IJ100" i="29"/>
  <c r="HX101" i="29"/>
  <c r="HY101" i="29"/>
  <c r="HZ101" i="29"/>
  <c r="IA101" i="29"/>
  <c r="IB101" i="29"/>
  <c r="IC101" i="29"/>
  <c r="ID101" i="29"/>
  <c r="IE101" i="29"/>
  <c r="IF101" i="29"/>
  <c r="IG101" i="29"/>
  <c r="IH101" i="29"/>
  <c r="II101" i="29"/>
  <c r="IJ101" i="29"/>
  <c r="IK101" i="29"/>
  <c r="HX102" i="29"/>
  <c r="HY102" i="29"/>
  <c r="HZ102" i="29"/>
  <c r="IA102" i="29"/>
  <c r="IB102" i="29"/>
  <c r="IC102" i="29"/>
  <c r="ID102" i="29"/>
  <c r="IE102" i="29"/>
  <c r="IF102" i="29"/>
  <c r="IG102" i="29"/>
  <c r="IH102" i="29"/>
  <c r="II102" i="29"/>
  <c r="IJ102" i="29"/>
  <c r="HX103" i="29"/>
  <c r="HY103" i="29"/>
  <c r="HZ103" i="29"/>
  <c r="IA103" i="29"/>
  <c r="IB103" i="29"/>
  <c r="IC103" i="29"/>
  <c r="ID103" i="29"/>
  <c r="IE103" i="29"/>
  <c r="IF103" i="29"/>
  <c r="IG103" i="29"/>
  <c r="IH103" i="29"/>
  <c r="II103" i="29"/>
  <c r="IJ103" i="29"/>
  <c r="IK103" i="29"/>
  <c r="HX104" i="29"/>
  <c r="HY104" i="29"/>
  <c r="HZ104" i="29"/>
  <c r="IA104" i="29"/>
  <c r="IB104" i="29"/>
  <c r="IC104" i="29"/>
  <c r="ID104" i="29"/>
  <c r="IE104" i="29"/>
  <c r="IF104" i="29"/>
  <c r="IG104" i="29"/>
  <c r="IH104" i="29"/>
  <c r="II104" i="29"/>
  <c r="IJ104" i="29"/>
  <c r="HX6" i="29"/>
  <c r="HY6" i="29"/>
  <c r="HZ6" i="29"/>
  <c r="IA6" i="29"/>
  <c r="IB6" i="29"/>
  <c r="IC6" i="29"/>
  <c r="ID6" i="29"/>
  <c r="IE6" i="29"/>
  <c r="IF6" i="29"/>
  <c r="IG6" i="29"/>
  <c r="IH6" i="29"/>
  <c r="II6" i="29"/>
  <c r="IJ6" i="29"/>
  <c r="IK6" i="29"/>
  <c r="HX7" i="29"/>
  <c r="HY7" i="29"/>
  <c r="HZ7" i="29"/>
  <c r="IA7" i="29"/>
  <c r="IB7" i="29"/>
  <c r="IC7" i="29"/>
  <c r="ID7" i="29"/>
  <c r="IE7" i="29"/>
  <c r="IF7" i="29"/>
  <c r="IG7" i="29"/>
  <c r="IH7" i="29"/>
  <c r="II7" i="29"/>
  <c r="IJ7" i="29"/>
  <c r="HX5" i="29"/>
  <c r="HY5" i="29"/>
  <c r="HZ5" i="29"/>
  <c r="IA5" i="29"/>
  <c r="IB5" i="29"/>
  <c r="IC5" i="29"/>
  <c r="ID5" i="29"/>
  <c r="IE5" i="29"/>
  <c r="IF5" i="29"/>
  <c r="IG5" i="29"/>
  <c r="IH5" i="29"/>
  <c r="II5" i="29"/>
  <c r="IJ5" i="29"/>
  <c r="IK5" i="29"/>
  <c r="EW5" i="30"/>
  <c r="EX5" i="30"/>
  <c r="EY5" i="30"/>
  <c r="EZ5" i="30"/>
  <c r="FA5" i="30"/>
  <c r="FB5" i="30"/>
  <c r="FC5" i="30"/>
  <c r="FD5" i="30"/>
  <c r="FE5" i="30"/>
  <c r="FF5" i="30"/>
  <c r="FG5" i="30"/>
  <c r="FH5" i="30"/>
  <c r="FI5" i="30"/>
  <c r="EW6" i="30"/>
  <c r="EX6" i="30"/>
  <c r="EY6" i="30"/>
  <c r="EZ6" i="30"/>
  <c r="FA6" i="30"/>
  <c r="FB6" i="30"/>
  <c r="FC6" i="30"/>
  <c r="FD6" i="30"/>
  <c r="FE6" i="30"/>
  <c r="FF6" i="30"/>
  <c r="FG6" i="30"/>
  <c r="FH6" i="30"/>
  <c r="FI6" i="30"/>
  <c r="FJ6" i="30"/>
  <c r="EW7" i="30"/>
  <c r="EX7" i="30"/>
  <c r="EY7" i="30"/>
  <c r="EZ7" i="30"/>
  <c r="FA7" i="30"/>
  <c r="FB7" i="30"/>
  <c r="FC7" i="30"/>
  <c r="FD7" i="30"/>
  <c r="FE7" i="30"/>
  <c r="FF7" i="30"/>
  <c r="FG7" i="30"/>
  <c r="FH7" i="30"/>
  <c r="FI7" i="30"/>
  <c r="EW8" i="30"/>
  <c r="EX8" i="30"/>
  <c r="EY8" i="30"/>
  <c r="EZ8" i="30"/>
  <c r="FA8" i="30"/>
  <c r="FB8" i="30"/>
  <c r="FC8" i="30"/>
  <c r="FD8" i="30"/>
  <c r="FE8" i="30"/>
  <c r="FF8" i="30"/>
  <c r="FG8" i="30"/>
  <c r="FH8" i="30"/>
  <c r="FI8" i="30"/>
  <c r="FJ8" i="30"/>
  <c r="EW9" i="30"/>
  <c r="EX9" i="30"/>
  <c r="EY9" i="30"/>
  <c r="EZ9" i="30"/>
  <c r="FA9" i="30"/>
  <c r="FB9" i="30"/>
  <c r="FC9" i="30"/>
  <c r="FD9" i="30"/>
  <c r="FE9" i="30"/>
  <c r="FF9" i="30"/>
  <c r="FG9" i="30"/>
  <c r="FH9" i="30"/>
  <c r="FI9" i="30"/>
  <c r="EC5" i="30"/>
  <c r="EO5" i="30"/>
  <c r="CF5" i="31"/>
  <c r="DD5" i="31" s="1"/>
  <c r="CI5" i="31"/>
  <c r="DE5" i="31" s="1"/>
  <c r="CF6" i="31"/>
  <c r="CI6" i="31"/>
  <c r="CF7" i="31"/>
  <c r="CI7" i="31"/>
  <c r="CF8" i="31"/>
  <c r="CI8" i="31"/>
  <c r="DD8" i="31"/>
  <c r="CF9" i="31"/>
  <c r="DD9" i="31" s="1"/>
  <c r="CI9" i="31"/>
  <c r="DE9" i="31" s="1"/>
  <c r="CF10" i="31"/>
  <c r="CI10" i="31"/>
  <c r="CF11" i="31"/>
  <c r="CI11" i="31"/>
  <c r="CF12" i="31"/>
  <c r="CI12" i="31"/>
  <c r="DD12" i="31"/>
  <c r="DE8" i="31"/>
  <c r="DE12" i="31"/>
  <c r="K20" i="14"/>
  <c r="C20" i="14"/>
  <c r="CF13" i="31"/>
  <c r="CI13" i="31"/>
  <c r="CF14" i="31"/>
  <c r="CI14" i="31"/>
  <c r="CF15" i="31"/>
  <c r="CI15" i="31"/>
  <c r="CF16" i="31"/>
  <c r="CI16" i="31"/>
  <c r="CF17" i="31"/>
  <c r="CI17" i="31"/>
  <c r="CF18" i="31"/>
  <c r="CI18" i="31"/>
  <c r="CF19" i="31"/>
  <c r="CI19" i="31"/>
  <c r="CF20" i="31"/>
  <c r="CI20" i="31"/>
  <c r="CF21" i="31"/>
  <c r="CI21" i="31"/>
  <c r="DD21" i="31" s="1"/>
  <c r="DE21" i="31"/>
  <c r="CF22" i="31"/>
  <c r="CI22" i="31"/>
  <c r="DD22" i="31" s="1"/>
  <c r="DE22" i="31"/>
  <c r="CF23" i="31"/>
  <c r="CI23" i="31"/>
  <c r="DD23" i="31" s="1"/>
  <c r="CF24" i="31"/>
  <c r="CI24" i="31"/>
  <c r="DD24" i="31" s="1"/>
  <c r="CF25" i="31"/>
  <c r="CI25" i="31"/>
  <c r="DD25" i="31" s="1"/>
  <c r="DE25" i="31"/>
  <c r="CF26" i="31"/>
  <c r="CI26" i="31"/>
  <c r="DD26" i="31" s="1"/>
  <c r="DE26" i="31"/>
  <c r="CF27" i="31"/>
  <c r="CI27" i="31"/>
  <c r="DD27" i="31" s="1"/>
  <c r="CF28" i="31"/>
  <c r="CI28" i="31"/>
  <c r="DD28" i="31" s="1"/>
  <c r="CF29" i="31"/>
  <c r="CI29" i="31"/>
  <c r="DD29" i="31" s="1"/>
  <c r="DE29" i="31"/>
  <c r="CF30" i="31"/>
  <c r="CI30" i="31"/>
  <c r="DD30" i="31" s="1"/>
  <c r="DE30" i="31"/>
  <c r="CF31" i="31"/>
  <c r="CI31" i="31"/>
  <c r="DD31" i="31" s="1"/>
  <c r="CF32" i="31"/>
  <c r="CI32" i="31"/>
  <c r="DD32" i="31" s="1"/>
  <c r="CF33" i="31"/>
  <c r="CI33" i="31"/>
  <c r="DD33" i="31" s="1"/>
  <c r="DE33" i="31"/>
  <c r="CF34" i="31"/>
  <c r="CI34" i="31"/>
  <c r="DD34" i="31" s="1"/>
  <c r="DE34" i="31"/>
  <c r="CF35" i="31"/>
  <c r="CI35" i="31"/>
  <c r="DD35" i="31" s="1"/>
  <c r="DE35" i="31"/>
  <c r="CF36" i="31"/>
  <c r="CI36" i="31"/>
  <c r="DD36" i="31" s="1"/>
  <c r="CF37" i="31"/>
  <c r="CI37" i="31"/>
  <c r="DD37" i="31" s="1"/>
  <c r="DE37" i="31"/>
  <c r="CF38" i="31"/>
  <c r="CI38" i="31"/>
  <c r="DD38" i="31" s="1"/>
  <c r="DE38" i="31"/>
  <c r="CF39" i="31"/>
  <c r="CI39" i="31"/>
  <c r="DD39" i="31" s="1"/>
  <c r="DE39" i="31"/>
  <c r="CF40" i="31"/>
  <c r="CI40" i="31"/>
  <c r="DD40" i="31" s="1"/>
  <c r="CF41" i="31"/>
  <c r="CI41" i="31"/>
  <c r="DE41" i="31"/>
  <c r="CF42" i="31"/>
  <c r="CI42" i="31"/>
  <c r="DE42" i="31"/>
  <c r="CF43" i="31"/>
  <c r="DD43" i="31" s="1"/>
  <c r="CI43" i="31"/>
  <c r="DE43" i="31"/>
  <c r="CF44" i="31"/>
  <c r="CI44" i="31"/>
  <c r="DE44" i="31" s="1"/>
  <c r="CF45" i="31"/>
  <c r="CI45" i="31"/>
  <c r="DE45" i="31"/>
  <c r="CF46" i="31"/>
  <c r="CI46" i="31"/>
  <c r="DE46" i="31"/>
  <c r="CF47" i="31"/>
  <c r="DD47" i="31" s="1"/>
  <c r="CI47" i="31"/>
  <c r="DE47" i="31"/>
  <c r="CF48" i="31"/>
  <c r="CI48" i="31"/>
  <c r="DE48" i="31" s="1"/>
  <c r="CF49" i="31"/>
  <c r="CI49" i="31"/>
  <c r="DE49" i="31"/>
  <c r="CF50" i="31"/>
  <c r="CI50" i="31"/>
  <c r="DE50" i="31"/>
  <c r="CF51" i="31"/>
  <c r="DD51" i="31" s="1"/>
  <c r="CI51" i="31"/>
  <c r="CF52" i="31"/>
  <c r="CI52" i="31"/>
  <c r="CF53" i="31"/>
  <c r="CI53" i="31"/>
  <c r="DE53" i="31"/>
  <c r="CF54" i="31"/>
  <c r="CI54" i="31"/>
  <c r="DE54" i="31"/>
  <c r="CF55" i="31"/>
  <c r="DD55" i="31" s="1"/>
  <c r="CI55" i="31"/>
  <c r="CF56" i="31"/>
  <c r="DD56" i="31" s="1"/>
  <c r="CI56" i="31"/>
  <c r="CF57" i="31"/>
  <c r="DD57" i="31" s="1"/>
  <c r="CI57" i="31"/>
  <c r="CF58" i="31"/>
  <c r="DD58" i="31" s="1"/>
  <c r="CI58" i="31"/>
  <c r="CF59" i="31"/>
  <c r="DD59" i="31" s="1"/>
  <c r="CI59" i="31"/>
  <c r="CF60" i="31"/>
  <c r="DD60" i="31" s="1"/>
  <c r="CI60" i="31"/>
  <c r="CF61" i="31"/>
  <c r="DD61" i="31" s="1"/>
  <c r="CI61" i="31"/>
  <c r="CF62" i="31"/>
  <c r="DD62" i="31" s="1"/>
  <c r="CI62" i="31"/>
  <c r="CF63" i="31"/>
  <c r="DD63" i="31" s="1"/>
  <c r="CI63" i="31"/>
  <c r="CF64" i="31"/>
  <c r="DD64" i="31" s="1"/>
  <c r="CI64" i="31"/>
  <c r="CF65" i="31"/>
  <c r="DD65" i="31" s="1"/>
  <c r="CI65" i="31"/>
  <c r="CF66" i="31"/>
  <c r="DD66" i="31" s="1"/>
  <c r="CI66" i="31"/>
  <c r="CF67" i="31"/>
  <c r="DD67" i="31" s="1"/>
  <c r="CI67" i="31"/>
  <c r="CF68" i="31"/>
  <c r="DD68" i="31" s="1"/>
  <c r="CI68" i="31"/>
  <c r="CF69" i="31"/>
  <c r="DD69" i="31" s="1"/>
  <c r="CI69" i="31"/>
  <c r="CF70" i="31"/>
  <c r="DD70" i="31" s="1"/>
  <c r="CI70" i="31"/>
  <c r="CF71" i="31"/>
  <c r="DD71" i="31" s="1"/>
  <c r="CI71" i="31"/>
  <c r="CF72" i="31"/>
  <c r="DD72" i="31" s="1"/>
  <c r="CI72" i="31"/>
  <c r="CF73" i="31"/>
  <c r="DD73" i="31" s="1"/>
  <c r="CI73" i="31"/>
  <c r="CF74" i="31"/>
  <c r="DD74" i="31" s="1"/>
  <c r="CI74" i="31"/>
  <c r="CF75" i="31"/>
  <c r="DD75" i="31" s="1"/>
  <c r="CI75" i="31"/>
  <c r="CF76" i="31"/>
  <c r="DD76" i="31" s="1"/>
  <c r="CI76" i="31"/>
  <c r="CF77" i="31"/>
  <c r="DD77" i="31" s="1"/>
  <c r="CI77" i="31"/>
  <c r="CF78" i="31"/>
  <c r="DD78" i="31" s="1"/>
  <c r="CI78" i="31"/>
  <c r="CF79" i="31"/>
  <c r="DD79" i="31" s="1"/>
  <c r="CI79" i="31"/>
  <c r="CF80" i="31"/>
  <c r="DD80" i="31" s="1"/>
  <c r="CI80" i="31"/>
  <c r="CF81" i="31"/>
  <c r="DD81" i="31" s="1"/>
  <c r="CI81" i="31"/>
  <c r="CF82" i="31"/>
  <c r="DD82" i="31" s="1"/>
  <c r="CI82" i="31"/>
  <c r="CF83" i="31"/>
  <c r="DD83" i="31" s="1"/>
  <c r="CI83" i="31"/>
  <c r="CF84" i="31"/>
  <c r="DD84" i="31" s="1"/>
  <c r="CI84" i="31"/>
  <c r="CF85" i="31"/>
  <c r="DD85" i="31" s="1"/>
  <c r="CI85" i="31"/>
  <c r="CF86" i="31"/>
  <c r="DD86" i="31" s="1"/>
  <c r="CI86" i="31"/>
  <c r="CF87" i="31"/>
  <c r="DD87" i="31" s="1"/>
  <c r="CI87" i="31"/>
  <c r="CF88" i="31"/>
  <c r="DD88" i="31" s="1"/>
  <c r="CI88" i="31"/>
  <c r="CF89" i="31"/>
  <c r="DD89" i="31" s="1"/>
  <c r="CI89" i="31"/>
  <c r="CF90" i="31"/>
  <c r="DD90" i="31" s="1"/>
  <c r="CI90" i="31"/>
  <c r="CF91" i="31"/>
  <c r="DD91" i="31" s="1"/>
  <c r="CI91" i="31"/>
  <c r="CF92" i="31"/>
  <c r="DD92" i="31" s="1"/>
  <c r="CI92" i="31"/>
  <c r="CF93" i="31"/>
  <c r="DD93" i="31" s="1"/>
  <c r="CI93" i="31"/>
  <c r="CF94" i="31"/>
  <c r="DD94" i="31" s="1"/>
  <c r="CI94" i="31"/>
  <c r="CF95" i="31"/>
  <c r="DD95" i="31" s="1"/>
  <c r="CI95" i="31"/>
  <c r="CF96" i="31"/>
  <c r="DD96" i="31" s="1"/>
  <c r="CI96" i="31"/>
  <c r="CF97" i="31"/>
  <c r="DD97" i="31" s="1"/>
  <c r="CI97" i="31"/>
  <c r="CF98" i="31"/>
  <c r="DD98" i="31" s="1"/>
  <c r="CI98" i="31"/>
  <c r="CF99" i="31"/>
  <c r="DD99" i="31" s="1"/>
  <c r="CI99" i="31"/>
  <c r="CF100" i="31"/>
  <c r="DD100" i="31" s="1"/>
  <c r="CI100" i="31"/>
  <c r="CF101" i="31"/>
  <c r="DD101" i="31" s="1"/>
  <c r="CI101" i="31"/>
  <c r="CF102" i="31"/>
  <c r="DD102" i="31" s="1"/>
  <c r="CI102" i="31"/>
  <c r="CF103" i="31"/>
  <c r="DD103" i="31" s="1"/>
  <c r="CI103" i="31"/>
  <c r="CF104" i="31"/>
  <c r="DD104" i="31" s="1"/>
  <c r="CI104" i="31"/>
  <c r="CG6" i="31"/>
  <c r="CH6" i="31"/>
  <c r="CJ6" i="31"/>
  <c r="CK6" i="31"/>
  <c r="CL6" i="31"/>
  <c r="CM6" i="31"/>
  <c r="CN6" i="31"/>
  <c r="CO6" i="31"/>
  <c r="CP6" i="31"/>
  <c r="CQ6" i="31"/>
  <c r="CR6" i="31"/>
  <c r="CS6" i="31"/>
  <c r="CT6" i="31"/>
  <c r="CU6" i="31"/>
  <c r="CV6" i="31"/>
  <c r="CW6" i="31"/>
  <c r="CX6" i="31"/>
  <c r="CY6" i="31"/>
  <c r="CZ6" i="31"/>
  <c r="DA6" i="31"/>
  <c r="DB6" i="31"/>
  <c r="DC6" i="31"/>
  <c r="CG7" i="31"/>
  <c r="CH7" i="31"/>
  <c r="CJ7" i="31"/>
  <c r="CK7" i="31"/>
  <c r="CL7" i="31"/>
  <c r="CM7" i="31"/>
  <c r="CN7" i="31"/>
  <c r="CO7" i="31"/>
  <c r="CP7" i="31"/>
  <c r="CQ7" i="31"/>
  <c r="CR7" i="31"/>
  <c r="CS7" i="31"/>
  <c r="CT7" i="31"/>
  <c r="CU7" i="31"/>
  <c r="CV7" i="31"/>
  <c r="CW7" i="31"/>
  <c r="CX7" i="31"/>
  <c r="CY7" i="31"/>
  <c r="CZ7" i="31"/>
  <c r="DA7" i="31"/>
  <c r="DB7" i="31"/>
  <c r="DC7" i="31"/>
  <c r="CG8" i="31"/>
  <c r="CH8" i="31"/>
  <c r="CJ8" i="31"/>
  <c r="CK8" i="31"/>
  <c r="CL8" i="31"/>
  <c r="CM8" i="31"/>
  <c r="CN8" i="31"/>
  <c r="CO8" i="31"/>
  <c r="CP8" i="31"/>
  <c r="CQ8" i="31"/>
  <c r="CR8" i="31"/>
  <c r="CS8" i="31"/>
  <c r="CT8" i="31"/>
  <c r="CU8" i="31"/>
  <c r="CV8" i="31"/>
  <c r="CW8" i="31"/>
  <c r="CX8" i="31"/>
  <c r="CY8" i="31"/>
  <c r="CZ8" i="31"/>
  <c r="DA8" i="31"/>
  <c r="DB8" i="31"/>
  <c r="DC8" i="31"/>
  <c r="CG9" i="31"/>
  <c r="CH9" i="31"/>
  <c r="CJ9" i="31"/>
  <c r="CK9" i="31"/>
  <c r="CL9" i="31"/>
  <c r="CM9" i="31"/>
  <c r="CN9" i="31"/>
  <c r="CO9" i="31"/>
  <c r="CP9" i="31"/>
  <c r="CQ9" i="31"/>
  <c r="CR9" i="31"/>
  <c r="CS9" i="31"/>
  <c r="CT9" i="31"/>
  <c r="CU9" i="31"/>
  <c r="CV9" i="31"/>
  <c r="CW9" i="31"/>
  <c r="CX9" i="31"/>
  <c r="CY9" i="31"/>
  <c r="CZ9" i="31"/>
  <c r="DA9" i="31"/>
  <c r="DB9" i="31"/>
  <c r="DC9" i="31"/>
  <c r="CG10" i="31"/>
  <c r="CH10" i="31"/>
  <c r="CJ10" i="31"/>
  <c r="CK10" i="31"/>
  <c r="CL10" i="31"/>
  <c r="CM10" i="31"/>
  <c r="CN10" i="31"/>
  <c r="CO10" i="31"/>
  <c r="CP10" i="31"/>
  <c r="CQ10" i="31"/>
  <c r="CR10" i="31"/>
  <c r="CS10" i="31"/>
  <c r="CT10" i="31"/>
  <c r="CU10" i="31"/>
  <c r="CV10" i="31"/>
  <c r="CW10" i="31"/>
  <c r="CX10" i="31"/>
  <c r="CY10" i="31"/>
  <c r="CZ10" i="31"/>
  <c r="DA10" i="31"/>
  <c r="DB10" i="31"/>
  <c r="DC10" i="31"/>
  <c r="CG11" i="31"/>
  <c r="CH11" i="31"/>
  <c r="CJ11" i="31"/>
  <c r="CK11" i="31"/>
  <c r="CL11" i="31"/>
  <c r="CM11" i="31"/>
  <c r="CN11" i="31"/>
  <c r="CO11" i="31"/>
  <c r="CP11" i="31"/>
  <c r="CQ11" i="31"/>
  <c r="CR11" i="31"/>
  <c r="CS11" i="31"/>
  <c r="CT11" i="31"/>
  <c r="CU11" i="31"/>
  <c r="CV11" i="31"/>
  <c r="CW11" i="31"/>
  <c r="CX11" i="31"/>
  <c r="CY11" i="31"/>
  <c r="CZ11" i="31"/>
  <c r="DA11" i="31"/>
  <c r="DB11" i="31"/>
  <c r="DC11" i="31"/>
  <c r="CG12" i="31"/>
  <c r="CH12" i="31"/>
  <c r="CJ12" i="31"/>
  <c r="CK12" i="31"/>
  <c r="CL12" i="31"/>
  <c r="CM12" i="31"/>
  <c r="CN12" i="31"/>
  <c r="CO12" i="31"/>
  <c r="CP12" i="31"/>
  <c r="CQ12" i="31"/>
  <c r="CR12" i="31"/>
  <c r="CS12" i="31"/>
  <c r="CT12" i="31"/>
  <c r="CU12" i="31"/>
  <c r="CV12" i="31"/>
  <c r="CW12" i="31"/>
  <c r="CX12" i="31"/>
  <c r="CY12" i="31"/>
  <c r="CZ12" i="31"/>
  <c r="DA12" i="31"/>
  <c r="DB12" i="31"/>
  <c r="DC12" i="31"/>
  <c r="CG13" i="31"/>
  <c r="CH13" i="31"/>
  <c r="CJ13" i="31"/>
  <c r="CK13" i="31"/>
  <c r="CL13" i="31"/>
  <c r="CM13" i="31"/>
  <c r="CN13" i="31"/>
  <c r="CO13" i="31"/>
  <c r="CP13" i="31"/>
  <c r="CQ13" i="31"/>
  <c r="CR13" i="31"/>
  <c r="CS13" i="31"/>
  <c r="CT13" i="31"/>
  <c r="CU13" i="31"/>
  <c r="CV13" i="31"/>
  <c r="CW13" i="31"/>
  <c r="CX13" i="31"/>
  <c r="CY13" i="31"/>
  <c r="CZ13" i="31"/>
  <c r="DA13" i="31"/>
  <c r="DB13" i="31"/>
  <c r="DC13" i="31"/>
  <c r="CG14" i="31"/>
  <c r="CH14" i="31"/>
  <c r="CJ14" i="31"/>
  <c r="CK14" i="31"/>
  <c r="CL14" i="31"/>
  <c r="CM14" i="31"/>
  <c r="CN14" i="31"/>
  <c r="CO14" i="31"/>
  <c r="CP14" i="31"/>
  <c r="CQ14" i="31"/>
  <c r="CR14" i="31"/>
  <c r="CS14" i="31"/>
  <c r="CT14" i="31"/>
  <c r="CU14" i="31"/>
  <c r="CV14" i="31"/>
  <c r="CW14" i="31"/>
  <c r="CX14" i="31"/>
  <c r="CY14" i="31"/>
  <c r="CZ14" i="31"/>
  <c r="DA14" i="31"/>
  <c r="DB14" i="31"/>
  <c r="DC14" i="31"/>
  <c r="CG15" i="31"/>
  <c r="CH15" i="31"/>
  <c r="CJ15" i="31"/>
  <c r="CK15" i="31"/>
  <c r="CL15" i="31"/>
  <c r="CM15" i="31"/>
  <c r="CN15" i="31"/>
  <c r="CO15" i="31"/>
  <c r="CP15" i="31"/>
  <c r="CQ15" i="31"/>
  <c r="CR15" i="31"/>
  <c r="CS15" i="31"/>
  <c r="CT15" i="31"/>
  <c r="CU15" i="31"/>
  <c r="CV15" i="31"/>
  <c r="CW15" i="31"/>
  <c r="CX15" i="31"/>
  <c r="CY15" i="31"/>
  <c r="CZ15" i="31"/>
  <c r="DA15" i="31"/>
  <c r="DB15" i="31"/>
  <c r="DC15" i="31"/>
  <c r="CG16" i="31"/>
  <c r="CH16" i="31"/>
  <c r="CJ16" i="31"/>
  <c r="CK16" i="31"/>
  <c r="CL16" i="31"/>
  <c r="CM16" i="31"/>
  <c r="CN16" i="31"/>
  <c r="CO16" i="31"/>
  <c r="CP16" i="31"/>
  <c r="CQ16" i="31"/>
  <c r="CR16" i="31"/>
  <c r="CS16" i="31"/>
  <c r="CT16" i="31"/>
  <c r="CU16" i="31"/>
  <c r="CV16" i="31"/>
  <c r="CW16" i="31"/>
  <c r="CX16" i="31"/>
  <c r="CY16" i="31"/>
  <c r="CZ16" i="31"/>
  <c r="DA16" i="31"/>
  <c r="DB16" i="31"/>
  <c r="DC16" i="31"/>
  <c r="CG17" i="31"/>
  <c r="CH17" i="31"/>
  <c r="CJ17" i="31"/>
  <c r="CK17" i="31"/>
  <c r="CL17" i="31"/>
  <c r="CM17" i="31"/>
  <c r="CN17" i="31"/>
  <c r="CO17" i="31"/>
  <c r="CP17" i="31"/>
  <c r="CQ17" i="31"/>
  <c r="CR17" i="31"/>
  <c r="CS17" i="31"/>
  <c r="CT17" i="31"/>
  <c r="CU17" i="31"/>
  <c r="CV17" i="31"/>
  <c r="CW17" i="31"/>
  <c r="CX17" i="31"/>
  <c r="CY17" i="31"/>
  <c r="CZ17" i="31"/>
  <c r="DA17" i="31"/>
  <c r="DB17" i="31"/>
  <c r="DC17" i="31"/>
  <c r="CG18" i="31"/>
  <c r="CH18" i="31"/>
  <c r="CJ18" i="31"/>
  <c r="CK18" i="31"/>
  <c r="CL18" i="31"/>
  <c r="CM18" i="31"/>
  <c r="CN18" i="31"/>
  <c r="CO18" i="31"/>
  <c r="CP18" i="31"/>
  <c r="CQ18" i="31"/>
  <c r="CR18" i="31"/>
  <c r="CS18" i="31"/>
  <c r="CT18" i="31"/>
  <c r="CU18" i="31"/>
  <c r="CV18" i="31"/>
  <c r="CW18" i="31"/>
  <c r="CX18" i="31"/>
  <c r="CY18" i="31"/>
  <c r="CZ18" i="31"/>
  <c r="DA18" i="31"/>
  <c r="DB18" i="31"/>
  <c r="DC18" i="31"/>
  <c r="CG19" i="31"/>
  <c r="CH19" i="31"/>
  <c r="CJ19" i="31"/>
  <c r="CK19" i="31"/>
  <c r="CL19" i="31"/>
  <c r="CM19" i="31"/>
  <c r="CN19" i="31"/>
  <c r="CO19" i="31"/>
  <c r="CP19" i="31"/>
  <c r="CQ19" i="31"/>
  <c r="CR19" i="31"/>
  <c r="CS19" i="31"/>
  <c r="CT19" i="31"/>
  <c r="CU19" i="31"/>
  <c r="CV19" i="31"/>
  <c r="CW19" i="31"/>
  <c r="CX19" i="31"/>
  <c r="CY19" i="31"/>
  <c r="CZ19" i="31"/>
  <c r="DA19" i="31"/>
  <c r="DB19" i="31"/>
  <c r="DC19" i="31"/>
  <c r="CG20" i="31"/>
  <c r="CH20" i="31"/>
  <c r="CJ20" i="31"/>
  <c r="CK20" i="31"/>
  <c r="CL20" i="31"/>
  <c r="CM20" i="31"/>
  <c r="CN20" i="31"/>
  <c r="CO20" i="31"/>
  <c r="CP20" i="31"/>
  <c r="CQ20" i="31"/>
  <c r="CR20" i="31"/>
  <c r="CS20" i="31"/>
  <c r="CT20" i="31"/>
  <c r="CU20" i="31"/>
  <c r="CV20" i="31"/>
  <c r="CW20" i="31"/>
  <c r="CX20" i="31"/>
  <c r="CY20" i="31"/>
  <c r="CZ20" i="31"/>
  <c r="DA20" i="31"/>
  <c r="DB20" i="31"/>
  <c r="DC20" i="31"/>
  <c r="CG21" i="31"/>
  <c r="CH21" i="31"/>
  <c r="CJ21" i="31"/>
  <c r="CK21" i="31"/>
  <c r="CL21" i="31"/>
  <c r="CM21" i="31"/>
  <c r="CN21" i="31"/>
  <c r="CO21" i="31"/>
  <c r="CP21" i="31"/>
  <c r="CQ21" i="31"/>
  <c r="CR21" i="31"/>
  <c r="CS21" i="31"/>
  <c r="CT21" i="31"/>
  <c r="CU21" i="31"/>
  <c r="CV21" i="31"/>
  <c r="CW21" i="31"/>
  <c r="CX21" i="31"/>
  <c r="CY21" i="31"/>
  <c r="CZ21" i="31"/>
  <c r="DA21" i="31"/>
  <c r="DB21" i="31"/>
  <c r="DC21" i="31"/>
  <c r="CG22" i="31"/>
  <c r="CH22" i="31"/>
  <c r="CJ22" i="31"/>
  <c r="CK22" i="31"/>
  <c r="CL22" i="31"/>
  <c r="CM22" i="31"/>
  <c r="CN22" i="31"/>
  <c r="CO22" i="31"/>
  <c r="CP22" i="31"/>
  <c r="CQ22" i="31"/>
  <c r="CR22" i="31"/>
  <c r="CS22" i="31"/>
  <c r="CT22" i="31"/>
  <c r="CU22" i="31"/>
  <c r="CV22" i="31"/>
  <c r="CW22" i="31"/>
  <c r="CX22" i="31"/>
  <c r="CY22" i="31"/>
  <c r="CZ22" i="31"/>
  <c r="DA22" i="31"/>
  <c r="DB22" i="31"/>
  <c r="DC22" i="31"/>
  <c r="CG23" i="31"/>
  <c r="CH23" i="31"/>
  <c r="CJ23" i="31"/>
  <c r="CK23" i="31"/>
  <c r="CL23" i="31"/>
  <c r="CM23" i="31"/>
  <c r="CN23" i="31"/>
  <c r="CO23" i="31"/>
  <c r="CP23" i="31"/>
  <c r="CQ23" i="31"/>
  <c r="CR23" i="31"/>
  <c r="CS23" i="31"/>
  <c r="CT23" i="31"/>
  <c r="CU23" i="31"/>
  <c r="CV23" i="31"/>
  <c r="CW23" i="31"/>
  <c r="CX23" i="31"/>
  <c r="CY23" i="31"/>
  <c r="CZ23" i="31"/>
  <c r="DA23" i="31"/>
  <c r="DB23" i="31"/>
  <c r="DC23" i="31"/>
  <c r="CG24" i="31"/>
  <c r="CH24" i="31"/>
  <c r="CJ24" i="31"/>
  <c r="CK24" i="31"/>
  <c r="CL24" i="31"/>
  <c r="CM24" i="31"/>
  <c r="CN24" i="31"/>
  <c r="CO24" i="31"/>
  <c r="CP24" i="31"/>
  <c r="CQ24" i="31"/>
  <c r="CR24" i="31"/>
  <c r="CS24" i="31"/>
  <c r="CT24" i="31"/>
  <c r="CU24" i="31"/>
  <c r="CV24" i="31"/>
  <c r="CW24" i="31"/>
  <c r="CX24" i="31"/>
  <c r="CY24" i="31"/>
  <c r="CZ24" i="31"/>
  <c r="DA24" i="31"/>
  <c r="DB24" i="31"/>
  <c r="DC24" i="31"/>
  <c r="CG25" i="31"/>
  <c r="CH25" i="31"/>
  <c r="CJ25" i="31"/>
  <c r="CK25" i="31"/>
  <c r="CL25" i="31"/>
  <c r="CM25" i="31"/>
  <c r="CN25" i="31"/>
  <c r="CO25" i="31"/>
  <c r="CP25" i="31"/>
  <c r="CQ25" i="31"/>
  <c r="CR25" i="31"/>
  <c r="CS25" i="31"/>
  <c r="CT25" i="31"/>
  <c r="CU25" i="31"/>
  <c r="CV25" i="31"/>
  <c r="CW25" i="31"/>
  <c r="CX25" i="31"/>
  <c r="CY25" i="31"/>
  <c r="CZ25" i="31"/>
  <c r="DA25" i="31"/>
  <c r="DB25" i="31"/>
  <c r="DC25" i="31"/>
  <c r="CG26" i="31"/>
  <c r="CH26" i="31"/>
  <c r="CJ26" i="31"/>
  <c r="CK26" i="31"/>
  <c r="CL26" i="31"/>
  <c r="CM26" i="31"/>
  <c r="CN26" i="31"/>
  <c r="CO26" i="31"/>
  <c r="CP26" i="31"/>
  <c r="CQ26" i="31"/>
  <c r="CR26" i="31"/>
  <c r="CS26" i="31"/>
  <c r="CT26" i="31"/>
  <c r="CU26" i="31"/>
  <c r="CV26" i="31"/>
  <c r="CW26" i="31"/>
  <c r="CX26" i="31"/>
  <c r="CY26" i="31"/>
  <c r="CZ26" i="31"/>
  <c r="DA26" i="31"/>
  <c r="DB26" i="31"/>
  <c r="DC26" i="31"/>
  <c r="CG27" i="31"/>
  <c r="CH27" i="31"/>
  <c r="CJ27" i="31"/>
  <c r="CK27" i="31"/>
  <c r="CL27" i="31"/>
  <c r="CM27" i="31"/>
  <c r="CN27" i="31"/>
  <c r="CO27" i="31"/>
  <c r="CP27" i="31"/>
  <c r="CQ27" i="31"/>
  <c r="CR27" i="31"/>
  <c r="CS27" i="31"/>
  <c r="CT27" i="31"/>
  <c r="CU27" i="31"/>
  <c r="CV27" i="31"/>
  <c r="CW27" i="31"/>
  <c r="CX27" i="31"/>
  <c r="CY27" i="31"/>
  <c r="CZ27" i="31"/>
  <c r="DA27" i="31"/>
  <c r="DB27" i="31"/>
  <c r="DC27" i="31"/>
  <c r="CG28" i="31"/>
  <c r="CH28" i="31"/>
  <c r="CJ28" i="31"/>
  <c r="CK28" i="31"/>
  <c r="CL28" i="31"/>
  <c r="CM28" i="31"/>
  <c r="CN28" i="31"/>
  <c r="CO28" i="31"/>
  <c r="CP28" i="31"/>
  <c r="CQ28" i="31"/>
  <c r="CR28" i="31"/>
  <c r="CS28" i="31"/>
  <c r="CT28" i="31"/>
  <c r="CU28" i="31"/>
  <c r="CV28" i="31"/>
  <c r="CW28" i="31"/>
  <c r="CX28" i="31"/>
  <c r="CY28" i="31"/>
  <c r="CZ28" i="31"/>
  <c r="DA28" i="31"/>
  <c r="DB28" i="31"/>
  <c r="DC28" i="31"/>
  <c r="CG29" i="31"/>
  <c r="CH29" i="31"/>
  <c r="CJ29" i="31"/>
  <c r="CK29" i="31"/>
  <c r="CL29" i="31"/>
  <c r="CM29" i="31"/>
  <c r="CN29" i="31"/>
  <c r="CO29" i="31"/>
  <c r="CP29" i="31"/>
  <c r="CQ29" i="31"/>
  <c r="CR29" i="31"/>
  <c r="CS29" i="31"/>
  <c r="CT29" i="31"/>
  <c r="CU29" i="31"/>
  <c r="CV29" i="31"/>
  <c r="CW29" i="31"/>
  <c r="CX29" i="31"/>
  <c r="CY29" i="31"/>
  <c r="CZ29" i="31"/>
  <c r="DA29" i="31"/>
  <c r="DB29" i="31"/>
  <c r="DC29" i="31"/>
  <c r="CG30" i="31"/>
  <c r="CH30" i="31"/>
  <c r="CJ30" i="31"/>
  <c r="CK30" i="31"/>
  <c r="CL30" i="31"/>
  <c r="CM30" i="31"/>
  <c r="CN30" i="31"/>
  <c r="CO30" i="31"/>
  <c r="CP30" i="31"/>
  <c r="CQ30" i="31"/>
  <c r="CR30" i="31"/>
  <c r="CS30" i="31"/>
  <c r="CT30" i="31"/>
  <c r="CU30" i="31"/>
  <c r="CV30" i="31"/>
  <c r="CW30" i="31"/>
  <c r="CX30" i="31"/>
  <c r="CY30" i="31"/>
  <c r="CZ30" i="31"/>
  <c r="DA30" i="31"/>
  <c r="DB30" i="31"/>
  <c r="DC30" i="31"/>
  <c r="CG31" i="31"/>
  <c r="CH31" i="31"/>
  <c r="CJ31" i="31"/>
  <c r="CK31" i="31"/>
  <c r="CL31" i="31"/>
  <c r="CM31" i="31"/>
  <c r="CN31" i="31"/>
  <c r="CO31" i="31"/>
  <c r="CP31" i="31"/>
  <c r="CQ31" i="31"/>
  <c r="CR31" i="31"/>
  <c r="CS31" i="31"/>
  <c r="CT31" i="31"/>
  <c r="CU31" i="31"/>
  <c r="CV31" i="31"/>
  <c r="CW31" i="31"/>
  <c r="CX31" i="31"/>
  <c r="CY31" i="31"/>
  <c r="CZ31" i="31"/>
  <c r="DA31" i="31"/>
  <c r="DB31" i="31"/>
  <c r="DC31" i="31"/>
  <c r="CG32" i="31"/>
  <c r="CH32" i="31"/>
  <c r="CJ32" i="31"/>
  <c r="CK32" i="31"/>
  <c r="CL32" i="31"/>
  <c r="CM32" i="31"/>
  <c r="CN32" i="31"/>
  <c r="CO32" i="31"/>
  <c r="CP32" i="31"/>
  <c r="CQ32" i="31"/>
  <c r="CR32" i="31"/>
  <c r="CS32" i="31"/>
  <c r="CT32" i="31"/>
  <c r="CU32" i="31"/>
  <c r="CV32" i="31"/>
  <c r="CW32" i="31"/>
  <c r="CX32" i="31"/>
  <c r="CY32" i="31"/>
  <c r="CZ32" i="31"/>
  <c r="DA32" i="31"/>
  <c r="DB32" i="31"/>
  <c r="DC32" i="31"/>
  <c r="CG33" i="31"/>
  <c r="CH33" i="31"/>
  <c r="CJ33" i="31"/>
  <c r="CK33" i="31"/>
  <c r="CL33" i="31"/>
  <c r="CM33" i="31"/>
  <c r="CN33" i="31"/>
  <c r="CO33" i="31"/>
  <c r="CP33" i="31"/>
  <c r="CQ33" i="31"/>
  <c r="CR33" i="31"/>
  <c r="CS33" i="31"/>
  <c r="CT33" i="31"/>
  <c r="CU33" i="31"/>
  <c r="CV33" i="31"/>
  <c r="CW33" i="31"/>
  <c r="CX33" i="31"/>
  <c r="CY33" i="31"/>
  <c r="CZ33" i="31"/>
  <c r="DA33" i="31"/>
  <c r="DB33" i="31"/>
  <c r="DC33" i="31"/>
  <c r="CG34" i="31"/>
  <c r="CH34" i="31"/>
  <c r="CJ34" i="31"/>
  <c r="CK34" i="31"/>
  <c r="CL34" i="31"/>
  <c r="CM34" i="31"/>
  <c r="CN34" i="31"/>
  <c r="CO34" i="31"/>
  <c r="CP34" i="31"/>
  <c r="CQ34" i="31"/>
  <c r="CR34" i="31"/>
  <c r="CS34" i="31"/>
  <c r="CT34" i="31"/>
  <c r="CU34" i="31"/>
  <c r="CV34" i="31"/>
  <c r="CW34" i="31"/>
  <c r="CX34" i="31"/>
  <c r="CY34" i="31"/>
  <c r="CZ34" i="31"/>
  <c r="DA34" i="31"/>
  <c r="DB34" i="31"/>
  <c r="DC34" i="31"/>
  <c r="CG35" i="31"/>
  <c r="CH35" i="31"/>
  <c r="CJ35" i="31"/>
  <c r="CK35" i="31"/>
  <c r="CL35" i="31"/>
  <c r="CM35" i="31"/>
  <c r="CN35" i="31"/>
  <c r="CO35" i="31"/>
  <c r="CP35" i="31"/>
  <c r="CQ35" i="31"/>
  <c r="CR35" i="31"/>
  <c r="CS35" i="31"/>
  <c r="CT35" i="31"/>
  <c r="CU35" i="31"/>
  <c r="CV35" i="31"/>
  <c r="CW35" i="31"/>
  <c r="CX35" i="31"/>
  <c r="CY35" i="31"/>
  <c r="CZ35" i="31"/>
  <c r="DA35" i="31"/>
  <c r="DB35" i="31"/>
  <c r="DC35" i="31"/>
  <c r="CG36" i="31"/>
  <c r="CH36" i="31"/>
  <c r="CJ36" i="31"/>
  <c r="CK36" i="31"/>
  <c r="CL36" i="31"/>
  <c r="CM36" i="31"/>
  <c r="CN36" i="31"/>
  <c r="CO36" i="31"/>
  <c r="CP36" i="31"/>
  <c r="CQ36" i="31"/>
  <c r="CR36" i="31"/>
  <c r="CS36" i="31"/>
  <c r="CT36" i="31"/>
  <c r="CU36" i="31"/>
  <c r="CV36" i="31"/>
  <c r="CW36" i="31"/>
  <c r="CX36" i="31"/>
  <c r="CY36" i="31"/>
  <c r="CZ36" i="31"/>
  <c r="DA36" i="31"/>
  <c r="DB36" i="31"/>
  <c r="DC36" i="31"/>
  <c r="CG37" i="31"/>
  <c r="CH37" i="31"/>
  <c r="CJ37" i="31"/>
  <c r="CK37" i="31"/>
  <c r="CL37" i="31"/>
  <c r="CM37" i="31"/>
  <c r="CN37" i="31"/>
  <c r="CO37" i="31"/>
  <c r="CP37" i="31"/>
  <c r="CQ37" i="31"/>
  <c r="CR37" i="31"/>
  <c r="CS37" i="31"/>
  <c r="CT37" i="31"/>
  <c r="CU37" i="31"/>
  <c r="CV37" i="31"/>
  <c r="CW37" i="31"/>
  <c r="CX37" i="31"/>
  <c r="CY37" i="31"/>
  <c r="CZ37" i="31"/>
  <c r="DA37" i="31"/>
  <c r="DB37" i="31"/>
  <c r="DC37" i="31"/>
  <c r="CG38" i="31"/>
  <c r="CH38" i="31"/>
  <c r="CJ38" i="31"/>
  <c r="CK38" i="31"/>
  <c r="CL38" i="31"/>
  <c r="CM38" i="31"/>
  <c r="CN38" i="31"/>
  <c r="CO38" i="31"/>
  <c r="CP38" i="31"/>
  <c r="CQ38" i="31"/>
  <c r="CR38" i="31"/>
  <c r="CS38" i="31"/>
  <c r="CT38" i="31"/>
  <c r="CU38" i="31"/>
  <c r="CV38" i="31"/>
  <c r="CW38" i="31"/>
  <c r="CX38" i="31"/>
  <c r="CY38" i="31"/>
  <c r="CZ38" i="31"/>
  <c r="DA38" i="31"/>
  <c r="DB38" i="31"/>
  <c r="DC38" i="31"/>
  <c r="CG39" i="31"/>
  <c r="CH39" i="31"/>
  <c r="CJ39" i="31"/>
  <c r="CK39" i="31"/>
  <c r="CL39" i="31"/>
  <c r="CM39" i="31"/>
  <c r="CN39" i="31"/>
  <c r="CO39" i="31"/>
  <c r="CP39" i="31"/>
  <c r="CQ39" i="31"/>
  <c r="CR39" i="31"/>
  <c r="CS39" i="31"/>
  <c r="CT39" i="31"/>
  <c r="CU39" i="31"/>
  <c r="CV39" i="31"/>
  <c r="CW39" i="31"/>
  <c r="CX39" i="31"/>
  <c r="CY39" i="31"/>
  <c r="CZ39" i="31"/>
  <c r="DA39" i="31"/>
  <c r="DB39" i="31"/>
  <c r="DC39" i="31"/>
  <c r="CG40" i="31"/>
  <c r="CH40" i="31"/>
  <c r="CJ40" i="31"/>
  <c r="CK40" i="31"/>
  <c r="CL40" i="31"/>
  <c r="CM40" i="31"/>
  <c r="CN40" i="31"/>
  <c r="CO40" i="31"/>
  <c r="CP40" i="31"/>
  <c r="CQ40" i="31"/>
  <c r="CR40" i="31"/>
  <c r="CS40" i="31"/>
  <c r="CT40" i="31"/>
  <c r="CU40" i="31"/>
  <c r="CV40" i="31"/>
  <c r="CW40" i="31"/>
  <c r="CX40" i="31"/>
  <c r="CY40" i="31"/>
  <c r="CZ40" i="31"/>
  <c r="DA40" i="31"/>
  <c r="DB40" i="31"/>
  <c r="DC40" i="31"/>
  <c r="CG41" i="31"/>
  <c r="CH41" i="31"/>
  <c r="CJ41" i="31"/>
  <c r="CK41" i="31"/>
  <c r="CL41" i="31"/>
  <c r="CM41" i="31"/>
  <c r="CN41" i="31"/>
  <c r="CO41" i="31"/>
  <c r="CP41" i="31"/>
  <c r="CQ41" i="31"/>
  <c r="CR41" i="31"/>
  <c r="CS41" i="31"/>
  <c r="CT41" i="31"/>
  <c r="CU41" i="31"/>
  <c r="CV41" i="31"/>
  <c r="CW41" i="31"/>
  <c r="CX41" i="31"/>
  <c r="CY41" i="31"/>
  <c r="CZ41" i="31"/>
  <c r="DA41" i="31"/>
  <c r="DB41" i="31"/>
  <c r="DC41" i="31"/>
  <c r="CG42" i="31"/>
  <c r="CH42" i="31"/>
  <c r="CJ42" i="31"/>
  <c r="CK42" i="31"/>
  <c r="CL42" i="31"/>
  <c r="CM42" i="31"/>
  <c r="CN42" i="31"/>
  <c r="CO42" i="31"/>
  <c r="CP42" i="31"/>
  <c r="CQ42" i="31"/>
  <c r="CR42" i="31"/>
  <c r="CS42" i="31"/>
  <c r="CT42" i="31"/>
  <c r="CU42" i="31"/>
  <c r="CV42" i="31"/>
  <c r="CW42" i="31"/>
  <c r="CX42" i="31"/>
  <c r="CY42" i="31"/>
  <c r="CZ42" i="31"/>
  <c r="DA42" i="31"/>
  <c r="DB42" i="31"/>
  <c r="DC42" i="31"/>
  <c r="CG43" i="31"/>
  <c r="CH43" i="31"/>
  <c r="CJ43" i="31"/>
  <c r="CK43" i="31"/>
  <c r="CL43" i="31"/>
  <c r="CM43" i="31"/>
  <c r="CN43" i="31"/>
  <c r="CO43" i="31"/>
  <c r="CP43" i="31"/>
  <c r="CQ43" i="31"/>
  <c r="CR43" i="31"/>
  <c r="CS43" i="31"/>
  <c r="CT43" i="31"/>
  <c r="CU43" i="31"/>
  <c r="CV43" i="31"/>
  <c r="CW43" i="31"/>
  <c r="CX43" i="31"/>
  <c r="CY43" i="31"/>
  <c r="CZ43" i="31"/>
  <c r="DA43" i="31"/>
  <c r="DB43" i="31"/>
  <c r="DC43" i="31"/>
  <c r="CG44" i="31"/>
  <c r="CH44" i="31"/>
  <c r="CJ44" i="31"/>
  <c r="CK44" i="31"/>
  <c r="CL44" i="31"/>
  <c r="CM44" i="31"/>
  <c r="CN44" i="31"/>
  <c r="CO44" i="31"/>
  <c r="CP44" i="31"/>
  <c r="CQ44" i="31"/>
  <c r="CR44" i="31"/>
  <c r="CS44" i="31"/>
  <c r="CT44" i="31"/>
  <c r="CU44" i="31"/>
  <c r="CV44" i="31"/>
  <c r="CW44" i="31"/>
  <c r="CX44" i="31"/>
  <c r="CY44" i="31"/>
  <c r="CZ44" i="31"/>
  <c r="DA44" i="31"/>
  <c r="DB44" i="31"/>
  <c r="DC44" i="31"/>
  <c r="CG45" i="31"/>
  <c r="CH45" i="31"/>
  <c r="CJ45" i="31"/>
  <c r="CK45" i="31"/>
  <c r="CL45" i="31"/>
  <c r="CM45" i="31"/>
  <c r="CN45" i="31"/>
  <c r="CO45" i="31"/>
  <c r="CP45" i="31"/>
  <c r="CQ45" i="31"/>
  <c r="CR45" i="31"/>
  <c r="CS45" i="31"/>
  <c r="CT45" i="31"/>
  <c r="CU45" i="31"/>
  <c r="CV45" i="31"/>
  <c r="CW45" i="31"/>
  <c r="CX45" i="31"/>
  <c r="CY45" i="31"/>
  <c r="CZ45" i="31"/>
  <c r="DA45" i="31"/>
  <c r="DB45" i="31"/>
  <c r="DC45" i="31"/>
  <c r="CG46" i="31"/>
  <c r="CH46" i="31"/>
  <c r="CJ46" i="31"/>
  <c r="CK46" i="31"/>
  <c r="CL46" i="31"/>
  <c r="CM46" i="31"/>
  <c r="CN46" i="31"/>
  <c r="CO46" i="31"/>
  <c r="CP46" i="31"/>
  <c r="CQ46" i="31"/>
  <c r="CR46" i="31"/>
  <c r="CS46" i="31"/>
  <c r="CT46" i="31"/>
  <c r="CU46" i="31"/>
  <c r="CV46" i="31"/>
  <c r="CW46" i="31"/>
  <c r="CX46" i="31"/>
  <c r="CY46" i="31"/>
  <c r="CZ46" i="31"/>
  <c r="DA46" i="31"/>
  <c r="DB46" i="31"/>
  <c r="DC46" i="31"/>
  <c r="CG47" i="31"/>
  <c r="CH47" i="31"/>
  <c r="CJ47" i="31"/>
  <c r="CK47" i="31"/>
  <c r="CL47" i="31"/>
  <c r="CM47" i="31"/>
  <c r="CN47" i="31"/>
  <c r="CO47" i="31"/>
  <c r="CP47" i="31"/>
  <c r="CQ47" i="31"/>
  <c r="CR47" i="31"/>
  <c r="CS47" i="31"/>
  <c r="CT47" i="31"/>
  <c r="CU47" i="31"/>
  <c r="CV47" i="31"/>
  <c r="CW47" i="31"/>
  <c r="CX47" i="31"/>
  <c r="CY47" i="31"/>
  <c r="CZ47" i="31"/>
  <c r="DA47" i="31"/>
  <c r="DB47" i="31"/>
  <c r="DC47" i="31"/>
  <c r="CG48" i="31"/>
  <c r="CH48" i="31"/>
  <c r="CJ48" i="31"/>
  <c r="CK48" i="31"/>
  <c r="CL48" i="31"/>
  <c r="CM48" i="31"/>
  <c r="CN48" i="31"/>
  <c r="CO48" i="31"/>
  <c r="CP48" i="31"/>
  <c r="CQ48" i="31"/>
  <c r="CR48" i="31"/>
  <c r="CS48" i="31"/>
  <c r="CT48" i="31"/>
  <c r="CU48" i="31"/>
  <c r="CV48" i="31"/>
  <c r="CW48" i="31"/>
  <c r="CX48" i="31"/>
  <c r="CY48" i="31"/>
  <c r="CZ48" i="31"/>
  <c r="DA48" i="31"/>
  <c r="DB48" i="31"/>
  <c r="DC48" i="31"/>
  <c r="CG49" i="31"/>
  <c r="CH49" i="31"/>
  <c r="CJ49" i="31"/>
  <c r="CK49" i="31"/>
  <c r="CL49" i="31"/>
  <c r="CM49" i="31"/>
  <c r="CN49" i="31"/>
  <c r="CO49" i="31"/>
  <c r="CP49" i="31"/>
  <c r="CQ49" i="31"/>
  <c r="CR49" i="31"/>
  <c r="CS49" i="31"/>
  <c r="CT49" i="31"/>
  <c r="CU49" i="31"/>
  <c r="CV49" i="31"/>
  <c r="CW49" i="31"/>
  <c r="CX49" i="31"/>
  <c r="CY49" i="31"/>
  <c r="CZ49" i="31"/>
  <c r="DA49" i="31"/>
  <c r="DB49" i="31"/>
  <c r="DC49" i="31"/>
  <c r="CG50" i="31"/>
  <c r="CH50" i="31"/>
  <c r="CJ50" i="31"/>
  <c r="CK50" i="31"/>
  <c r="CL50" i="31"/>
  <c r="CM50" i="31"/>
  <c r="CN50" i="31"/>
  <c r="CO50" i="31"/>
  <c r="CP50" i="31"/>
  <c r="CQ50" i="31"/>
  <c r="CR50" i="31"/>
  <c r="CS50" i="31"/>
  <c r="CT50" i="31"/>
  <c r="CU50" i="31"/>
  <c r="CV50" i="31"/>
  <c r="CW50" i="31"/>
  <c r="CX50" i="31"/>
  <c r="CY50" i="31"/>
  <c r="CZ50" i="31"/>
  <c r="DA50" i="31"/>
  <c r="DB50" i="31"/>
  <c r="DC50" i="31"/>
  <c r="CG51" i="31"/>
  <c r="CH51" i="31"/>
  <c r="CJ51" i="31"/>
  <c r="CK51" i="31"/>
  <c r="CL51" i="31"/>
  <c r="CM51" i="31"/>
  <c r="CN51" i="31"/>
  <c r="CO51" i="31"/>
  <c r="CP51" i="31"/>
  <c r="CQ51" i="31"/>
  <c r="CR51" i="31"/>
  <c r="CS51" i="31"/>
  <c r="CT51" i="31"/>
  <c r="CU51" i="31"/>
  <c r="CV51" i="31"/>
  <c r="CW51" i="31"/>
  <c r="CX51" i="31"/>
  <c r="CY51" i="31"/>
  <c r="CZ51" i="31"/>
  <c r="DA51" i="31"/>
  <c r="DB51" i="31"/>
  <c r="DC51" i="31"/>
  <c r="CG52" i="31"/>
  <c r="CH52" i="31"/>
  <c r="CJ52" i="31"/>
  <c r="CK52" i="31"/>
  <c r="CL52" i="31"/>
  <c r="CM52" i="31"/>
  <c r="CN52" i="31"/>
  <c r="CO52" i="31"/>
  <c r="CP52" i="31"/>
  <c r="CQ52" i="31"/>
  <c r="CR52" i="31"/>
  <c r="CS52" i="31"/>
  <c r="CT52" i="31"/>
  <c r="CU52" i="31"/>
  <c r="CV52" i="31"/>
  <c r="CW52" i="31"/>
  <c r="CX52" i="31"/>
  <c r="CY52" i="31"/>
  <c r="CZ52" i="31"/>
  <c r="DA52" i="31"/>
  <c r="DB52" i="31"/>
  <c r="DC52" i="31"/>
  <c r="CG53" i="31"/>
  <c r="CH53" i="31"/>
  <c r="CJ53" i="31"/>
  <c r="CK53" i="31"/>
  <c r="CL53" i="31"/>
  <c r="CM53" i="31"/>
  <c r="CN53" i="31"/>
  <c r="CO53" i="31"/>
  <c r="CP53" i="31"/>
  <c r="CQ53" i="31"/>
  <c r="CR53" i="31"/>
  <c r="CS53" i="31"/>
  <c r="CT53" i="31"/>
  <c r="CU53" i="31"/>
  <c r="CV53" i="31"/>
  <c r="CW53" i="31"/>
  <c r="CX53" i="31"/>
  <c r="CY53" i="31"/>
  <c r="CZ53" i="31"/>
  <c r="DA53" i="31"/>
  <c r="DB53" i="31"/>
  <c r="DC53" i="31"/>
  <c r="CG54" i="31"/>
  <c r="CH54" i="31"/>
  <c r="CJ54" i="31"/>
  <c r="CK54" i="31"/>
  <c r="CL54" i="31"/>
  <c r="CM54" i="31"/>
  <c r="CN54" i="31"/>
  <c r="CO54" i="31"/>
  <c r="CP54" i="31"/>
  <c r="CQ54" i="31"/>
  <c r="CR54" i="31"/>
  <c r="CS54" i="31"/>
  <c r="CT54" i="31"/>
  <c r="CU54" i="31"/>
  <c r="CV54" i="31"/>
  <c r="CW54" i="31"/>
  <c r="CX54" i="31"/>
  <c r="CY54" i="31"/>
  <c r="CZ54" i="31"/>
  <c r="DA54" i="31"/>
  <c r="DB54" i="31"/>
  <c r="DC54" i="31"/>
  <c r="CG55" i="31"/>
  <c r="CH55" i="31"/>
  <c r="CJ55" i="31"/>
  <c r="CK55" i="31"/>
  <c r="CL55" i="31"/>
  <c r="CM55" i="31"/>
  <c r="CN55" i="31"/>
  <c r="CO55" i="31"/>
  <c r="CP55" i="31"/>
  <c r="CQ55" i="31"/>
  <c r="CR55" i="31"/>
  <c r="CS55" i="31"/>
  <c r="CT55" i="31"/>
  <c r="CU55" i="31"/>
  <c r="CV55" i="31"/>
  <c r="CW55" i="31"/>
  <c r="CX55" i="31"/>
  <c r="CY55" i="31"/>
  <c r="CZ55" i="31"/>
  <c r="DA55" i="31"/>
  <c r="DB55" i="31"/>
  <c r="DC55" i="31"/>
  <c r="CG56" i="31"/>
  <c r="CH56" i="31"/>
  <c r="CJ56" i="31"/>
  <c r="CK56" i="31"/>
  <c r="CL56" i="31"/>
  <c r="CM56" i="31"/>
  <c r="CN56" i="31"/>
  <c r="CO56" i="31"/>
  <c r="CP56" i="31"/>
  <c r="CQ56" i="31"/>
  <c r="CR56" i="31"/>
  <c r="CS56" i="31"/>
  <c r="CT56" i="31"/>
  <c r="CU56" i="31"/>
  <c r="CV56" i="31"/>
  <c r="CW56" i="31"/>
  <c r="CX56" i="31"/>
  <c r="CY56" i="31"/>
  <c r="CZ56" i="31"/>
  <c r="DA56" i="31"/>
  <c r="DB56" i="31"/>
  <c r="DC56" i="31"/>
  <c r="CG57" i="31"/>
  <c r="CH57" i="31"/>
  <c r="CJ57" i="31"/>
  <c r="CK57" i="31"/>
  <c r="CL57" i="31"/>
  <c r="CM57" i="31"/>
  <c r="CN57" i="31"/>
  <c r="CO57" i="31"/>
  <c r="CP57" i="31"/>
  <c r="CQ57" i="31"/>
  <c r="CR57" i="31"/>
  <c r="CS57" i="31"/>
  <c r="CT57" i="31"/>
  <c r="CU57" i="31"/>
  <c r="CV57" i="31"/>
  <c r="CW57" i="31"/>
  <c r="CX57" i="31"/>
  <c r="CY57" i="31"/>
  <c r="CZ57" i="31"/>
  <c r="DA57" i="31"/>
  <c r="DB57" i="31"/>
  <c r="DC57" i="31"/>
  <c r="CG58" i="31"/>
  <c r="CH58" i="31"/>
  <c r="CJ58" i="31"/>
  <c r="CK58" i="31"/>
  <c r="CL58" i="31"/>
  <c r="CM58" i="31"/>
  <c r="CN58" i="31"/>
  <c r="CO58" i="31"/>
  <c r="CP58" i="31"/>
  <c r="CQ58" i="31"/>
  <c r="CR58" i="31"/>
  <c r="CS58" i="31"/>
  <c r="CT58" i="31"/>
  <c r="CU58" i="31"/>
  <c r="CV58" i="31"/>
  <c r="CW58" i="31"/>
  <c r="CX58" i="31"/>
  <c r="CY58" i="31"/>
  <c r="CZ58" i="31"/>
  <c r="DA58" i="31"/>
  <c r="DB58" i="31"/>
  <c r="DC58" i="31"/>
  <c r="CG59" i="31"/>
  <c r="CH59" i="31"/>
  <c r="CJ59" i="31"/>
  <c r="CK59" i="31"/>
  <c r="CL59" i="31"/>
  <c r="CM59" i="31"/>
  <c r="CN59" i="31"/>
  <c r="CO59" i="31"/>
  <c r="CP59" i="31"/>
  <c r="CQ59" i="31"/>
  <c r="CR59" i="31"/>
  <c r="CS59" i="31"/>
  <c r="CT59" i="31"/>
  <c r="CU59" i="31"/>
  <c r="CV59" i="31"/>
  <c r="CW59" i="31"/>
  <c r="CX59" i="31"/>
  <c r="CY59" i="31"/>
  <c r="CZ59" i="31"/>
  <c r="DA59" i="31"/>
  <c r="DB59" i="31"/>
  <c r="DC59" i="31"/>
  <c r="CG60" i="31"/>
  <c r="CH60" i="31"/>
  <c r="CJ60" i="31"/>
  <c r="CK60" i="31"/>
  <c r="CL60" i="31"/>
  <c r="CM60" i="31"/>
  <c r="CN60" i="31"/>
  <c r="CO60" i="31"/>
  <c r="CP60" i="31"/>
  <c r="CQ60" i="31"/>
  <c r="CR60" i="31"/>
  <c r="CS60" i="31"/>
  <c r="CT60" i="31"/>
  <c r="CU60" i="31"/>
  <c r="CV60" i="31"/>
  <c r="CW60" i="31"/>
  <c r="CX60" i="31"/>
  <c r="CY60" i="31"/>
  <c r="CZ60" i="31"/>
  <c r="DA60" i="31"/>
  <c r="DB60" i="31"/>
  <c r="DC60" i="31"/>
  <c r="CG61" i="31"/>
  <c r="CH61" i="31"/>
  <c r="CJ61" i="31"/>
  <c r="CK61" i="31"/>
  <c r="CL61" i="31"/>
  <c r="CM61" i="31"/>
  <c r="CN61" i="31"/>
  <c r="CO61" i="31"/>
  <c r="CP61" i="31"/>
  <c r="CQ61" i="31"/>
  <c r="CR61" i="31"/>
  <c r="CS61" i="31"/>
  <c r="CT61" i="31"/>
  <c r="CU61" i="31"/>
  <c r="CV61" i="31"/>
  <c r="CW61" i="31"/>
  <c r="CX61" i="31"/>
  <c r="CY61" i="31"/>
  <c r="CZ61" i="31"/>
  <c r="DA61" i="31"/>
  <c r="DB61" i="31"/>
  <c r="DC61" i="31"/>
  <c r="CG62" i="31"/>
  <c r="CH62" i="31"/>
  <c r="CJ62" i="31"/>
  <c r="CK62" i="31"/>
  <c r="CL62" i="31"/>
  <c r="CM62" i="31"/>
  <c r="CN62" i="31"/>
  <c r="CO62" i="31"/>
  <c r="CP62" i="31"/>
  <c r="CQ62" i="31"/>
  <c r="CR62" i="31"/>
  <c r="CS62" i="31"/>
  <c r="CT62" i="31"/>
  <c r="CU62" i="31"/>
  <c r="CV62" i="31"/>
  <c r="CW62" i="31"/>
  <c r="CX62" i="31"/>
  <c r="CY62" i="31"/>
  <c r="CZ62" i="31"/>
  <c r="DA62" i="31"/>
  <c r="DB62" i="31"/>
  <c r="DC62" i="31"/>
  <c r="CG63" i="31"/>
  <c r="CH63" i="31"/>
  <c r="CJ63" i="31"/>
  <c r="CK63" i="31"/>
  <c r="CL63" i="31"/>
  <c r="CM63" i="31"/>
  <c r="CN63" i="31"/>
  <c r="CO63" i="31"/>
  <c r="CP63" i="31"/>
  <c r="CQ63" i="31"/>
  <c r="CR63" i="31"/>
  <c r="CS63" i="31"/>
  <c r="CT63" i="31"/>
  <c r="CU63" i="31"/>
  <c r="CV63" i="31"/>
  <c r="CW63" i="31"/>
  <c r="CX63" i="31"/>
  <c r="CY63" i="31"/>
  <c r="CZ63" i="31"/>
  <c r="DA63" i="31"/>
  <c r="DB63" i="31"/>
  <c r="DC63" i="31"/>
  <c r="CG64" i="31"/>
  <c r="CH64" i="31"/>
  <c r="CJ64" i="31"/>
  <c r="CK64" i="31"/>
  <c r="CL64" i="31"/>
  <c r="CM64" i="31"/>
  <c r="CN64" i="31"/>
  <c r="CO64" i="31"/>
  <c r="CP64" i="31"/>
  <c r="CQ64" i="31"/>
  <c r="CR64" i="31"/>
  <c r="CS64" i="31"/>
  <c r="CT64" i="31"/>
  <c r="CU64" i="31"/>
  <c r="CV64" i="31"/>
  <c r="CW64" i="31"/>
  <c r="CX64" i="31"/>
  <c r="CY64" i="31"/>
  <c r="CZ64" i="31"/>
  <c r="DA64" i="31"/>
  <c r="DB64" i="31"/>
  <c r="DC64" i="31"/>
  <c r="CG65" i="31"/>
  <c r="CH65" i="31"/>
  <c r="CJ65" i="31"/>
  <c r="CK65" i="31"/>
  <c r="CL65" i="31"/>
  <c r="CM65" i="31"/>
  <c r="CN65" i="31"/>
  <c r="CO65" i="31"/>
  <c r="CP65" i="31"/>
  <c r="CQ65" i="31"/>
  <c r="CR65" i="31"/>
  <c r="CS65" i="31"/>
  <c r="CT65" i="31"/>
  <c r="CU65" i="31"/>
  <c r="CV65" i="31"/>
  <c r="CW65" i="31"/>
  <c r="CX65" i="31"/>
  <c r="CY65" i="31"/>
  <c r="CZ65" i="31"/>
  <c r="DA65" i="31"/>
  <c r="DB65" i="31"/>
  <c r="DC65" i="31"/>
  <c r="CG66" i="31"/>
  <c r="CH66" i="31"/>
  <c r="CJ66" i="31"/>
  <c r="CK66" i="31"/>
  <c r="CL66" i="31"/>
  <c r="CM66" i="31"/>
  <c r="CN66" i="31"/>
  <c r="CO66" i="31"/>
  <c r="CP66" i="31"/>
  <c r="CQ66" i="31"/>
  <c r="CR66" i="31"/>
  <c r="CS66" i="31"/>
  <c r="CT66" i="31"/>
  <c r="CU66" i="31"/>
  <c r="CV66" i="31"/>
  <c r="CW66" i="31"/>
  <c r="CX66" i="31"/>
  <c r="CY66" i="31"/>
  <c r="CZ66" i="31"/>
  <c r="DA66" i="31"/>
  <c r="DB66" i="31"/>
  <c r="DC66" i="31"/>
  <c r="CG67" i="31"/>
  <c r="CH67" i="31"/>
  <c r="CJ67" i="31"/>
  <c r="CK67" i="31"/>
  <c r="CL67" i="31"/>
  <c r="CM67" i="31"/>
  <c r="CN67" i="31"/>
  <c r="CO67" i="31"/>
  <c r="CP67" i="31"/>
  <c r="CQ67" i="31"/>
  <c r="CR67" i="31"/>
  <c r="CS67" i="31"/>
  <c r="CT67" i="31"/>
  <c r="CU67" i="31"/>
  <c r="CV67" i="31"/>
  <c r="CW67" i="31"/>
  <c r="CX67" i="31"/>
  <c r="CY67" i="31"/>
  <c r="CZ67" i="31"/>
  <c r="DA67" i="31"/>
  <c r="DB67" i="31"/>
  <c r="DC67" i="31"/>
  <c r="CG68" i="31"/>
  <c r="CH68" i="31"/>
  <c r="CJ68" i="31"/>
  <c r="CK68" i="31"/>
  <c r="CL68" i="31"/>
  <c r="CM68" i="31"/>
  <c r="CN68" i="31"/>
  <c r="CO68" i="31"/>
  <c r="CP68" i="31"/>
  <c r="CQ68" i="31"/>
  <c r="CR68" i="31"/>
  <c r="CS68" i="31"/>
  <c r="CT68" i="31"/>
  <c r="CU68" i="31"/>
  <c r="CV68" i="31"/>
  <c r="CW68" i="31"/>
  <c r="CX68" i="31"/>
  <c r="CY68" i="31"/>
  <c r="CZ68" i="31"/>
  <c r="DA68" i="31"/>
  <c r="DB68" i="31"/>
  <c r="DC68" i="31"/>
  <c r="CG69" i="31"/>
  <c r="CH69" i="31"/>
  <c r="CJ69" i="31"/>
  <c r="CK69" i="31"/>
  <c r="CL69" i="31"/>
  <c r="CM69" i="31"/>
  <c r="CN69" i="31"/>
  <c r="CO69" i="31"/>
  <c r="CP69" i="31"/>
  <c r="CQ69" i="31"/>
  <c r="CR69" i="31"/>
  <c r="CS69" i="31"/>
  <c r="CT69" i="31"/>
  <c r="CU69" i="31"/>
  <c r="CV69" i="31"/>
  <c r="CW69" i="31"/>
  <c r="CX69" i="31"/>
  <c r="CY69" i="31"/>
  <c r="CZ69" i="31"/>
  <c r="DA69" i="31"/>
  <c r="DB69" i="31"/>
  <c r="DC69" i="31"/>
  <c r="CG70" i="31"/>
  <c r="CH70" i="31"/>
  <c r="CJ70" i="31"/>
  <c r="CK70" i="31"/>
  <c r="CL70" i="31"/>
  <c r="CM70" i="31"/>
  <c r="CN70" i="31"/>
  <c r="CO70" i="31"/>
  <c r="CP70" i="31"/>
  <c r="CQ70" i="31"/>
  <c r="CR70" i="31"/>
  <c r="CS70" i="31"/>
  <c r="CT70" i="31"/>
  <c r="CU70" i="31"/>
  <c r="CV70" i="31"/>
  <c r="CW70" i="31"/>
  <c r="CX70" i="31"/>
  <c r="CY70" i="31"/>
  <c r="CZ70" i="31"/>
  <c r="DA70" i="31"/>
  <c r="DB70" i="31"/>
  <c r="DC70" i="31"/>
  <c r="CG71" i="31"/>
  <c r="CH71" i="31"/>
  <c r="CJ71" i="31"/>
  <c r="CK71" i="31"/>
  <c r="CL71" i="31"/>
  <c r="CM71" i="31"/>
  <c r="CN71" i="31"/>
  <c r="CO71" i="31"/>
  <c r="CP71" i="31"/>
  <c r="CQ71" i="31"/>
  <c r="CR71" i="31"/>
  <c r="CS71" i="31"/>
  <c r="CT71" i="31"/>
  <c r="CU71" i="31"/>
  <c r="CV71" i="31"/>
  <c r="CW71" i="31"/>
  <c r="CX71" i="31"/>
  <c r="CY71" i="31"/>
  <c r="CZ71" i="31"/>
  <c r="DA71" i="31"/>
  <c r="DB71" i="31"/>
  <c r="DC71" i="31"/>
  <c r="CG72" i="31"/>
  <c r="CH72" i="31"/>
  <c r="CJ72" i="31"/>
  <c r="CK72" i="31"/>
  <c r="CL72" i="31"/>
  <c r="CM72" i="31"/>
  <c r="CN72" i="31"/>
  <c r="CO72" i="31"/>
  <c r="CP72" i="31"/>
  <c r="CQ72" i="31"/>
  <c r="CR72" i="31"/>
  <c r="CS72" i="31"/>
  <c r="CT72" i="31"/>
  <c r="CU72" i="31"/>
  <c r="CV72" i="31"/>
  <c r="CW72" i="31"/>
  <c r="CX72" i="31"/>
  <c r="CY72" i="31"/>
  <c r="CZ72" i="31"/>
  <c r="DA72" i="31"/>
  <c r="DB72" i="31"/>
  <c r="DC72" i="31"/>
  <c r="CG73" i="31"/>
  <c r="CH73" i="31"/>
  <c r="CJ73" i="31"/>
  <c r="CK73" i="31"/>
  <c r="CL73" i="31"/>
  <c r="CM73" i="31"/>
  <c r="CN73" i="31"/>
  <c r="CO73" i="31"/>
  <c r="CP73" i="31"/>
  <c r="CQ73" i="31"/>
  <c r="CR73" i="31"/>
  <c r="CS73" i="31"/>
  <c r="CT73" i="31"/>
  <c r="CU73" i="31"/>
  <c r="CV73" i="31"/>
  <c r="CW73" i="31"/>
  <c r="CX73" i="31"/>
  <c r="CY73" i="31"/>
  <c r="CZ73" i="31"/>
  <c r="DA73" i="31"/>
  <c r="DB73" i="31"/>
  <c r="DC73" i="31"/>
  <c r="CG74" i="31"/>
  <c r="CH74" i="31"/>
  <c r="CJ74" i="31"/>
  <c r="CK74" i="31"/>
  <c r="CL74" i="31"/>
  <c r="CM74" i="31"/>
  <c r="CN74" i="31"/>
  <c r="CO74" i="31"/>
  <c r="CP74" i="31"/>
  <c r="CQ74" i="31"/>
  <c r="CR74" i="31"/>
  <c r="CS74" i="31"/>
  <c r="CT74" i="31"/>
  <c r="CU74" i="31"/>
  <c r="CV74" i="31"/>
  <c r="CW74" i="31"/>
  <c r="CX74" i="31"/>
  <c r="CY74" i="31"/>
  <c r="CZ74" i="31"/>
  <c r="DA74" i="31"/>
  <c r="DB74" i="31"/>
  <c r="DC74" i="31"/>
  <c r="CG75" i="31"/>
  <c r="CH75" i="31"/>
  <c r="CJ75" i="31"/>
  <c r="CK75" i="31"/>
  <c r="CL75" i="31"/>
  <c r="CM75" i="31"/>
  <c r="CN75" i="31"/>
  <c r="CO75" i="31"/>
  <c r="CP75" i="31"/>
  <c r="CQ75" i="31"/>
  <c r="CR75" i="31"/>
  <c r="CS75" i="31"/>
  <c r="CT75" i="31"/>
  <c r="CU75" i="31"/>
  <c r="CV75" i="31"/>
  <c r="CW75" i="31"/>
  <c r="CX75" i="31"/>
  <c r="CY75" i="31"/>
  <c r="CZ75" i="31"/>
  <c r="DA75" i="31"/>
  <c r="DB75" i="31"/>
  <c r="DC75" i="31"/>
  <c r="CG76" i="31"/>
  <c r="CH76" i="31"/>
  <c r="CJ76" i="31"/>
  <c r="CK76" i="31"/>
  <c r="CL76" i="31"/>
  <c r="CM76" i="31"/>
  <c r="CN76" i="31"/>
  <c r="CO76" i="31"/>
  <c r="CP76" i="31"/>
  <c r="CQ76" i="31"/>
  <c r="CR76" i="31"/>
  <c r="CS76" i="31"/>
  <c r="CT76" i="31"/>
  <c r="CU76" i="31"/>
  <c r="CV76" i="31"/>
  <c r="CW76" i="31"/>
  <c r="CX76" i="31"/>
  <c r="CY76" i="31"/>
  <c r="CZ76" i="31"/>
  <c r="DA76" i="31"/>
  <c r="DB76" i="31"/>
  <c r="DC76" i="31"/>
  <c r="CG77" i="31"/>
  <c r="CH77" i="31"/>
  <c r="CJ77" i="31"/>
  <c r="CK77" i="31"/>
  <c r="CL77" i="31"/>
  <c r="CM77" i="31"/>
  <c r="CN77" i="31"/>
  <c r="CO77" i="31"/>
  <c r="CP77" i="31"/>
  <c r="CQ77" i="31"/>
  <c r="CR77" i="31"/>
  <c r="CS77" i="31"/>
  <c r="CT77" i="31"/>
  <c r="CU77" i="31"/>
  <c r="CV77" i="31"/>
  <c r="CW77" i="31"/>
  <c r="CX77" i="31"/>
  <c r="CY77" i="31"/>
  <c r="CZ77" i="31"/>
  <c r="DA77" i="31"/>
  <c r="DB77" i="31"/>
  <c r="DC77" i="31"/>
  <c r="CG78" i="31"/>
  <c r="CH78" i="31"/>
  <c r="CJ78" i="31"/>
  <c r="CK78" i="31"/>
  <c r="CL78" i="31"/>
  <c r="CM78" i="31"/>
  <c r="CN78" i="31"/>
  <c r="CO78" i="31"/>
  <c r="CP78" i="31"/>
  <c r="CQ78" i="31"/>
  <c r="CR78" i="31"/>
  <c r="CS78" i="31"/>
  <c r="CT78" i="31"/>
  <c r="CU78" i="31"/>
  <c r="CV78" i="31"/>
  <c r="CW78" i="31"/>
  <c r="CX78" i="31"/>
  <c r="CY78" i="31"/>
  <c r="CZ78" i="31"/>
  <c r="DA78" i="31"/>
  <c r="DB78" i="31"/>
  <c r="DC78" i="31"/>
  <c r="CG79" i="31"/>
  <c r="CH79" i="31"/>
  <c r="CJ79" i="31"/>
  <c r="CK79" i="31"/>
  <c r="CL79" i="31"/>
  <c r="CM79" i="31"/>
  <c r="CN79" i="31"/>
  <c r="CO79" i="31"/>
  <c r="CP79" i="31"/>
  <c r="CQ79" i="31"/>
  <c r="CR79" i="31"/>
  <c r="CS79" i="31"/>
  <c r="CT79" i="31"/>
  <c r="CU79" i="31"/>
  <c r="CV79" i="31"/>
  <c r="CW79" i="31"/>
  <c r="CX79" i="31"/>
  <c r="CY79" i="31"/>
  <c r="CZ79" i="31"/>
  <c r="DA79" i="31"/>
  <c r="DB79" i="31"/>
  <c r="DC79" i="31"/>
  <c r="CG80" i="31"/>
  <c r="CH80" i="31"/>
  <c r="CJ80" i="31"/>
  <c r="CK80" i="31"/>
  <c r="CL80" i="31"/>
  <c r="CM80" i="31"/>
  <c r="CN80" i="31"/>
  <c r="CO80" i="31"/>
  <c r="CP80" i="31"/>
  <c r="CQ80" i="31"/>
  <c r="CR80" i="31"/>
  <c r="CS80" i="31"/>
  <c r="CT80" i="31"/>
  <c r="CU80" i="31"/>
  <c r="CV80" i="31"/>
  <c r="CW80" i="31"/>
  <c r="CX80" i="31"/>
  <c r="CY80" i="31"/>
  <c r="CZ80" i="31"/>
  <c r="DA80" i="31"/>
  <c r="DB80" i="31"/>
  <c r="DC80" i="31"/>
  <c r="CG81" i="31"/>
  <c r="CH81" i="31"/>
  <c r="CJ81" i="31"/>
  <c r="CK81" i="31"/>
  <c r="CL81" i="31"/>
  <c r="CM81" i="31"/>
  <c r="CN81" i="31"/>
  <c r="CO81" i="31"/>
  <c r="CP81" i="31"/>
  <c r="CQ81" i="31"/>
  <c r="CR81" i="31"/>
  <c r="CS81" i="31"/>
  <c r="CT81" i="31"/>
  <c r="CU81" i="31"/>
  <c r="CV81" i="31"/>
  <c r="CW81" i="31"/>
  <c r="CX81" i="31"/>
  <c r="CY81" i="31"/>
  <c r="CZ81" i="31"/>
  <c r="DA81" i="31"/>
  <c r="DB81" i="31"/>
  <c r="DC81" i="31"/>
  <c r="CG82" i="31"/>
  <c r="CH82" i="31"/>
  <c r="CJ82" i="31"/>
  <c r="CK82" i="31"/>
  <c r="CL82" i="31"/>
  <c r="CM82" i="31"/>
  <c r="CN82" i="31"/>
  <c r="CO82" i="31"/>
  <c r="CP82" i="31"/>
  <c r="CQ82" i="31"/>
  <c r="CR82" i="31"/>
  <c r="CS82" i="31"/>
  <c r="CT82" i="31"/>
  <c r="CU82" i="31"/>
  <c r="CV82" i="31"/>
  <c r="CW82" i="31"/>
  <c r="CX82" i="31"/>
  <c r="CY82" i="31"/>
  <c r="CZ82" i="31"/>
  <c r="DA82" i="31"/>
  <c r="DB82" i="31"/>
  <c r="DC82" i="31"/>
  <c r="CG83" i="31"/>
  <c r="CH83" i="31"/>
  <c r="CJ83" i="31"/>
  <c r="CK83" i="31"/>
  <c r="CL83" i="31"/>
  <c r="CM83" i="31"/>
  <c r="CN83" i="31"/>
  <c r="CO83" i="31"/>
  <c r="CP83" i="31"/>
  <c r="CQ83" i="31"/>
  <c r="CR83" i="31"/>
  <c r="CS83" i="31"/>
  <c r="CT83" i="31"/>
  <c r="CU83" i="31"/>
  <c r="CV83" i="31"/>
  <c r="CW83" i="31"/>
  <c r="CX83" i="31"/>
  <c r="CY83" i="31"/>
  <c r="CZ83" i="31"/>
  <c r="DA83" i="31"/>
  <c r="DB83" i="31"/>
  <c r="DC83" i="31"/>
  <c r="CG84" i="31"/>
  <c r="CH84" i="31"/>
  <c r="CJ84" i="31"/>
  <c r="CK84" i="31"/>
  <c r="CL84" i="31"/>
  <c r="CM84" i="31"/>
  <c r="CN84" i="31"/>
  <c r="CO84" i="31"/>
  <c r="CP84" i="31"/>
  <c r="CQ84" i="31"/>
  <c r="CR84" i="31"/>
  <c r="CS84" i="31"/>
  <c r="CT84" i="31"/>
  <c r="CU84" i="31"/>
  <c r="CV84" i="31"/>
  <c r="CW84" i="31"/>
  <c r="CX84" i="31"/>
  <c r="CY84" i="31"/>
  <c r="CZ84" i="31"/>
  <c r="DA84" i="31"/>
  <c r="DB84" i="31"/>
  <c r="DC84" i="31"/>
  <c r="CG85" i="31"/>
  <c r="CH85" i="31"/>
  <c r="CJ85" i="31"/>
  <c r="CK85" i="31"/>
  <c r="CL85" i="31"/>
  <c r="CM85" i="31"/>
  <c r="CN85" i="31"/>
  <c r="CO85" i="31"/>
  <c r="CP85" i="31"/>
  <c r="CQ85" i="31"/>
  <c r="CR85" i="31"/>
  <c r="CS85" i="31"/>
  <c r="CT85" i="31"/>
  <c r="CU85" i="31"/>
  <c r="CV85" i="31"/>
  <c r="CW85" i="31"/>
  <c r="CX85" i="31"/>
  <c r="CY85" i="31"/>
  <c r="CZ85" i="31"/>
  <c r="DA85" i="31"/>
  <c r="DB85" i="31"/>
  <c r="DC85" i="31"/>
  <c r="CG86" i="31"/>
  <c r="CH86" i="31"/>
  <c r="CJ86" i="31"/>
  <c r="CK86" i="31"/>
  <c r="CL86" i="31"/>
  <c r="CM86" i="31"/>
  <c r="CN86" i="31"/>
  <c r="CO86" i="31"/>
  <c r="CP86" i="31"/>
  <c r="CQ86" i="31"/>
  <c r="CR86" i="31"/>
  <c r="CS86" i="31"/>
  <c r="CT86" i="31"/>
  <c r="CU86" i="31"/>
  <c r="CV86" i="31"/>
  <c r="CW86" i="31"/>
  <c r="CX86" i="31"/>
  <c r="CY86" i="31"/>
  <c r="CZ86" i="31"/>
  <c r="DA86" i="31"/>
  <c r="DB86" i="31"/>
  <c r="DC86" i="31"/>
  <c r="CG87" i="31"/>
  <c r="CH87" i="31"/>
  <c r="CJ87" i="31"/>
  <c r="CK87" i="31"/>
  <c r="CL87" i="31"/>
  <c r="CM87" i="31"/>
  <c r="CN87" i="31"/>
  <c r="CO87" i="31"/>
  <c r="CP87" i="31"/>
  <c r="CQ87" i="31"/>
  <c r="CR87" i="31"/>
  <c r="CS87" i="31"/>
  <c r="CT87" i="31"/>
  <c r="CU87" i="31"/>
  <c r="CV87" i="31"/>
  <c r="CW87" i="31"/>
  <c r="CX87" i="31"/>
  <c r="CY87" i="31"/>
  <c r="CZ87" i="31"/>
  <c r="DA87" i="31"/>
  <c r="DB87" i="31"/>
  <c r="DC87" i="31"/>
  <c r="CG88" i="31"/>
  <c r="CH88" i="31"/>
  <c r="CJ88" i="31"/>
  <c r="CK88" i="31"/>
  <c r="CL88" i="31"/>
  <c r="CM88" i="31"/>
  <c r="CN88" i="31"/>
  <c r="CO88" i="31"/>
  <c r="CP88" i="31"/>
  <c r="CQ88" i="31"/>
  <c r="CR88" i="31"/>
  <c r="CS88" i="31"/>
  <c r="CT88" i="31"/>
  <c r="CU88" i="31"/>
  <c r="CV88" i="31"/>
  <c r="CW88" i="31"/>
  <c r="CX88" i="31"/>
  <c r="CY88" i="31"/>
  <c r="CZ88" i="31"/>
  <c r="DA88" i="31"/>
  <c r="DB88" i="31"/>
  <c r="DC88" i="31"/>
  <c r="CG89" i="31"/>
  <c r="CH89" i="31"/>
  <c r="CJ89" i="31"/>
  <c r="CK89" i="31"/>
  <c r="CL89" i="31"/>
  <c r="CM89" i="31"/>
  <c r="CN89" i="31"/>
  <c r="CO89" i="31"/>
  <c r="CP89" i="31"/>
  <c r="CQ89" i="31"/>
  <c r="CR89" i="31"/>
  <c r="CS89" i="31"/>
  <c r="CT89" i="31"/>
  <c r="CU89" i="31"/>
  <c r="CV89" i="31"/>
  <c r="CW89" i="31"/>
  <c r="CX89" i="31"/>
  <c r="CY89" i="31"/>
  <c r="CZ89" i="31"/>
  <c r="DA89" i="31"/>
  <c r="DB89" i="31"/>
  <c r="DC89" i="31"/>
  <c r="CG90" i="31"/>
  <c r="CH90" i="31"/>
  <c r="CJ90" i="31"/>
  <c r="CK90" i="31"/>
  <c r="CL90" i="31"/>
  <c r="CM90" i="31"/>
  <c r="CN90" i="31"/>
  <c r="CO90" i="31"/>
  <c r="CP90" i="31"/>
  <c r="CQ90" i="31"/>
  <c r="CR90" i="31"/>
  <c r="CS90" i="31"/>
  <c r="CT90" i="31"/>
  <c r="CU90" i="31"/>
  <c r="CV90" i="31"/>
  <c r="CW90" i="31"/>
  <c r="CX90" i="31"/>
  <c r="CY90" i="31"/>
  <c r="CZ90" i="31"/>
  <c r="DA90" i="31"/>
  <c r="DB90" i="31"/>
  <c r="DC90" i="31"/>
  <c r="CG91" i="31"/>
  <c r="CH91" i="31"/>
  <c r="CJ91" i="31"/>
  <c r="CK91" i="31"/>
  <c r="CL91" i="31"/>
  <c r="CM91" i="31"/>
  <c r="CN91" i="31"/>
  <c r="CO91" i="31"/>
  <c r="CP91" i="31"/>
  <c r="CQ91" i="31"/>
  <c r="CR91" i="31"/>
  <c r="CS91" i="31"/>
  <c r="CT91" i="31"/>
  <c r="CU91" i="31"/>
  <c r="CV91" i="31"/>
  <c r="CW91" i="31"/>
  <c r="CX91" i="31"/>
  <c r="CY91" i="31"/>
  <c r="CZ91" i="31"/>
  <c r="DA91" i="31"/>
  <c r="DB91" i="31"/>
  <c r="DC91" i="31"/>
  <c r="CG92" i="31"/>
  <c r="CH92" i="31"/>
  <c r="CJ92" i="31"/>
  <c r="CK92" i="31"/>
  <c r="CL92" i="31"/>
  <c r="CM92" i="31"/>
  <c r="CN92" i="31"/>
  <c r="CO92" i="31"/>
  <c r="CP92" i="31"/>
  <c r="CQ92" i="31"/>
  <c r="CR92" i="31"/>
  <c r="CS92" i="31"/>
  <c r="CT92" i="31"/>
  <c r="CU92" i="31"/>
  <c r="CV92" i="31"/>
  <c r="CW92" i="31"/>
  <c r="CX92" i="31"/>
  <c r="CY92" i="31"/>
  <c r="CZ92" i="31"/>
  <c r="DA92" i="31"/>
  <c r="DB92" i="31"/>
  <c r="DC92" i="31"/>
  <c r="CG93" i="31"/>
  <c r="CH93" i="31"/>
  <c r="CJ93" i="31"/>
  <c r="CK93" i="31"/>
  <c r="CL93" i="31"/>
  <c r="CM93" i="31"/>
  <c r="CN93" i="31"/>
  <c r="CO93" i="31"/>
  <c r="CP93" i="31"/>
  <c r="CQ93" i="31"/>
  <c r="CR93" i="31"/>
  <c r="CS93" i="31"/>
  <c r="CT93" i="31"/>
  <c r="CU93" i="31"/>
  <c r="CV93" i="31"/>
  <c r="CW93" i="31"/>
  <c r="CX93" i="31"/>
  <c r="CY93" i="31"/>
  <c r="CZ93" i="31"/>
  <c r="DA93" i="31"/>
  <c r="DB93" i="31"/>
  <c r="DC93" i="31"/>
  <c r="CG94" i="31"/>
  <c r="CH94" i="31"/>
  <c r="CJ94" i="31"/>
  <c r="CK94" i="31"/>
  <c r="CL94" i="31"/>
  <c r="CM94" i="31"/>
  <c r="CN94" i="31"/>
  <c r="CO94" i="31"/>
  <c r="CP94" i="31"/>
  <c r="CQ94" i="31"/>
  <c r="CR94" i="31"/>
  <c r="CS94" i="31"/>
  <c r="CT94" i="31"/>
  <c r="CU94" i="31"/>
  <c r="CV94" i="31"/>
  <c r="CW94" i="31"/>
  <c r="CX94" i="31"/>
  <c r="CY94" i="31"/>
  <c r="CZ94" i="31"/>
  <c r="DA94" i="31"/>
  <c r="DB94" i="31"/>
  <c r="DC94" i="31"/>
  <c r="CG95" i="31"/>
  <c r="CH95" i="31"/>
  <c r="CJ95" i="31"/>
  <c r="CK95" i="31"/>
  <c r="CL95" i="31"/>
  <c r="CM95" i="31"/>
  <c r="CN95" i="31"/>
  <c r="CO95" i="31"/>
  <c r="CP95" i="31"/>
  <c r="CQ95" i="31"/>
  <c r="CR95" i="31"/>
  <c r="CS95" i="31"/>
  <c r="CT95" i="31"/>
  <c r="CU95" i="31"/>
  <c r="CV95" i="31"/>
  <c r="CW95" i="31"/>
  <c r="CX95" i="31"/>
  <c r="CY95" i="31"/>
  <c r="CZ95" i="31"/>
  <c r="DA95" i="31"/>
  <c r="DB95" i="31"/>
  <c r="DC95" i="31"/>
  <c r="CG96" i="31"/>
  <c r="CH96" i="31"/>
  <c r="CJ96" i="31"/>
  <c r="CK96" i="31"/>
  <c r="CL96" i="31"/>
  <c r="CM96" i="31"/>
  <c r="CN96" i="31"/>
  <c r="CO96" i="31"/>
  <c r="CP96" i="31"/>
  <c r="CQ96" i="31"/>
  <c r="CR96" i="31"/>
  <c r="CS96" i="31"/>
  <c r="CT96" i="31"/>
  <c r="CU96" i="31"/>
  <c r="CV96" i="31"/>
  <c r="CW96" i="31"/>
  <c r="CX96" i="31"/>
  <c r="CY96" i="31"/>
  <c r="CZ96" i="31"/>
  <c r="DA96" i="31"/>
  <c r="DB96" i="31"/>
  <c r="DC96" i="31"/>
  <c r="CG97" i="31"/>
  <c r="CH97" i="31"/>
  <c r="CJ97" i="31"/>
  <c r="CK97" i="31"/>
  <c r="CL97" i="31"/>
  <c r="CM97" i="31"/>
  <c r="CN97" i="31"/>
  <c r="CO97" i="31"/>
  <c r="CP97" i="31"/>
  <c r="CQ97" i="31"/>
  <c r="CR97" i="31"/>
  <c r="CS97" i="31"/>
  <c r="CT97" i="31"/>
  <c r="CU97" i="31"/>
  <c r="CV97" i="31"/>
  <c r="CW97" i="31"/>
  <c r="CX97" i="31"/>
  <c r="CY97" i="31"/>
  <c r="CZ97" i="31"/>
  <c r="DA97" i="31"/>
  <c r="DB97" i="31"/>
  <c r="DC97" i="31"/>
  <c r="CG98" i="31"/>
  <c r="CH98" i="31"/>
  <c r="CJ98" i="31"/>
  <c r="CK98" i="31"/>
  <c r="CL98" i="31"/>
  <c r="CM98" i="31"/>
  <c r="CN98" i="31"/>
  <c r="CO98" i="31"/>
  <c r="CP98" i="31"/>
  <c r="CQ98" i="31"/>
  <c r="CR98" i="31"/>
  <c r="CS98" i="31"/>
  <c r="CT98" i="31"/>
  <c r="CU98" i="31"/>
  <c r="CV98" i="31"/>
  <c r="CW98" i="31"/>
  <c r="CX98" i="31"/>
  <c r="CY98" i="31"/>
  <c r="CZ98" i="31"/>
  <c r="DA98" i="31"/>
  <c r="DB98" i="31"/>
  <c r="DC98" i="31"/>
  <c r="CG99" i="31"/>
  <c r="CH99" i="31"/>
  <c r="CJ99" i="31"/>
  <c r="CK99" i="31"/>
  <c r="CL99" i="31"/>
  <c r="CM99" i="31"/>
  <c r="CN99" i="31"/>
  <c r="CO99" i="31"/>
  <c r="CP99" i="31"/>
  <c r="CQ99" i="31"/>
  <c r="CR99" i="31"/>
  <c r="CS99" i="31"/>
  <c r="CT99" i="31"/>
  <c r="CU99" i="31"/>
  <c r="CV99" i="31"/>
  <c r="CW99" i="31"/>
  <c r="CX99" i="31"/>
  <c r="CY99" i="31"/>
  <c r="CZ99" i="31"/>
  <c r="DA99" i="31"/>
  <c r="DB99" i="31"/>
  <c r="DC99" i="31"/>
  <c r="CG100" i="31"/>
  <c r="CH100" i="31"/>
  <c r="CJ100" i="31"/>
  <c r="CK100" i="31"/>
  <c r="CL100" i="31"/>
  <c r="CM100" i="31"/>
  <c r="CN100" i="31"/>
  <c r="CO100" i="31"/>
  <c r="CP100" i="31"/>
  <c r="CQ100" i="31"/>
  <c r="CR100" i="31"/>
  <c r="CS100" i="31"/>
  <c r="CT100" i="31"/>
  <c r="CU100" i="31"/>
  <c r="CV100" i="31"/>
  <c r="CW100" i="31"/>
  <c r="CX100" i="31"/>
  <c r="CY100" i="31"/>
  <c r="CZ100" i="31"/>
  <c r="DA100" i="31"/>
  <c r="DB100" i="31"/>
  <c r="DC100" i="31"/>
  <c r="CG101" i="31"/>
  <c r="CH101" i="31"/>
  <c r="CJ101" i="31"/>
  <c r="CK101" i="31"/>
  <c r="CL101" i="31"/>
  <c r="CM101" i="31"/>
  <c r="CN101" i="31"/>
  <c r="CO101" i="31"/>
  <c r="CP101" i="31"/>
  <c r="CQ101" i="31"/>
  <c r="CR101" i="31"/>
  <c r="CS101" i="31"/>
  <c r="CT101" i="31"/>
  <c r="CU101" i="31"/>
  <c r="CV101" i="31"/>
  <c r="CW101" i="31"/>
  <c r="CX101" i="31"/>
  <c r="CY101" i="31"/>
  <c r="CZ101" i="31"/>
  <c r="DA101" i="31"/>
  <c r="DB101" i="31"/>
  <c r="DC101" i="31"/>
  <c r="CG102" i="31"/>
  <c r="CH102" i="31"/>
  <c r="CJ102" i="31"/>
  <c r="CK102" i="31"/>
  <c r="CL102" i="31"/>
  <c r="CM102" i="31"/>
  <c r="CN102" i="31"/>
  <c r="CO102" i="31"/>
  <c r="CP102" i="31"/>
  <c r="CQ102" i="31"/>
  <c r="CR102" i="31"/>
  <c r="CS102" i="31"/>
  <c r="CT102" i="31"/>
  <c r="CU102" i="31"/>
  <c r="CV102" i="31"/>
  <c r="CW102" i="31"/>
  <c r="CX102" i="31"/>
  <c r="CY102" i="31"/>
  <c r="CZ102" i="31"/>
  <c r="DA102" i="31"/>
  <c r="DB102" i="31"/>
  <c r="DC102" i="31"/>
  <c r="CG103" i="31"/>
  <c r="CH103" i="31"/>
  <c r="CJ103" i="31"/>
  <c r="CK103" i="31"/>
  <c r="CL103" i="31"/>
  <c r="CM103" i="31"/>
  <c r="CN103" i="31"/>
  <c r="CO103" i="31"/>
  <c r="CP103" i="31"/>
  <c r="CQ103" i="31"/>
  <c r="CR103" i="31"/>
  <c r="CS103" i="31"/>
  <c r="CT103" i="31"/>
  <c r="CU103" i="31"/>
  <c r="CV103" i="31"/>
  <c r="CW103" i="31"/>
  <c r="CX103" i="31"/>
  <c r="CY103" i="31"/>
  <c r="CZ103" i="31"/>
  <c r="DA103" i="31"/>
  <c r="DB103" i="31"/>
  <c r="DC103" i="31"/>
  <c r="CG104" i="31"/>
  <c r="CH104" i="31"/>
  <c r="CJ104" i="31"/>
  <c r="CK104" i="31"/>
  <c r="CL104" i="31"/>
  <c r="CM104" i="31"/>
  <c r="CN104" i="31"/>
  <c r="CO104" i="31"/>
  <c r="CP104" i="31"/>
  <c r="CQ104" i="31"/>
  <c r="CR104" i="31"/>
  <c r="CS104" i="31"/>
  <c r="CT104" i="31"/>
  <c r="CU104" i="31"/>
  <c r="CV104" i="31"/>
  <c r="CW104" i="31"/>
  <c r="CX104" i="31"/>
  <c r="CY104" i="31"/>
  <c r="CZ104" i="31"/>
  <c r="DA104" i="31"/>
  <c r="DB104" i="31"/>
  <c r="DC104" i="31"/>
  <c r="CG5" i="31"/>
  <c r="CH5" i="31"/>
  <c r="CJ5" i="31"/>
  <c r="CK5" i="31"/>
  <c r="CL5" i="31"/>
  <c r="CM5" i="31"/>
  <c r="CN5" i="31"/>
  <c r="CO5" i="31"/>
  <c r="CP5" i="31"/>
  <c r="CQ5" i="31"/>
  <c r="CR5" i="31"/>
  <c r="CS5" i="31"/>
  <c r="CT5" i="31"/>
  <c r="CU5" i="31"/>
  <c r="CV5" i="31"/>
  <c r="CW5" i="31"/>
  <c r="CX5" i="31"/>
  <c r="CY5" i="31"/>
  <c r="CZ5" i="31"/>
  <c r="DA5" i="31"/>
  <c r="DB5" i="31"/>
  <c r="DC5" i="31"/>
  <c r="ND5" i="28"/>
  <c r="ND6" i="28"/>
  <c r="I20" i="14"/>
  <c r="NC5" i="28"/>
  <c r="NC6" i="28"/>
  <c r="H20" i="14"/>
  <c r="CD104" i="31"/>
  <c r="CE104" i="31"/>
  <c r="CD6" i="31"/>
  <c r="CE6" i="31"/>
  <c r="CD7" i="31"/>
  <c r="CE7" i="31"/>
  <c r="CD8" i="31"/>
  <c r="CE8" i="31"/>
  <c r="CD9" i="31"/>
  <c r="CE9" i="31"/>
  <c r="CD10" i="31"/>
  <c r="CE10" i="31"/>
  <c r="CD11" i="31"/>
  <c r="CE11" i="31"/>
  <c r="CD12" i="31"/>
  <c r="CE12" i="31"/>
  <c r="CD13" i="31"/>
  <c r="CE13" i="31"/>
  <c r="CD14" i="31"/>
  <c r="CE14" i="31"/>
  <c r="CD15" i="31"/>
  <c r="CE15" i="31"/>
  <c r="CD16" i="31"/>
  <c r="CE16" i="31"/>
  <c r="CD17" i="31"/>
  <c r="CE17" i="31"/>
  <c r="CD18" i="31"/>
  <c r="CE18" i="31"/>
  <c r="CD19" i="31"/>
  <c r="CE19" i="31"/>
  <c r="CD20" i="31"/>
  <c r="CE20" i="31"/>
  <c r="CD21" i="31"/>
  <c r="CE21" i="31"/>
  <c r="CD22" i="31"/>
  <c r="CE22" i="31"/>
  <c r="CD23" i="31"/>
  <c r="CE23" i="31"/>
  <c r="CD24" i="31"/>
  <c r="CE24" i="31"/>
  <c r="CD25" i="31"/>
  <c r="CE25" i="31"/>
  <c r="CD26" i="31"/>
  <c r="CE26" i="31"/>
  <c r="CD27" i="31"/>
  <c r="CE27" i="31"/>
  <c r="CD28" i="31"/>
  <c r="CE28" i="31"/>
  <c r="CD29" i="31"/>
  <c r="CE29" i="31"/>
  <c r="CD30" i="31"/>
  <c r="CE30" i="31"/>
  <c r="CD31" i="31"/>
  <c r="CE31" i="31"/>
  <c r="CD32" i="31"/>
  <c r="CE32" i="31"/>
  <c r="CD33" i="31"/>
  <c r="CE33" i="31"/>
  <c r="CD34" i="31"/>
  <c r="CE34" i="31"/>
  <c r="CD35" i="31"/>
  <c r="CE35" i="31"/>
  <c r="CD36" i="31"/>
  <c r="CE36" i="31"/>
  <c r="CD37" i="31"/>
  <c r="CE37" i="31"/>
  <c r="CD38" i="31"/>
  <c r="CE38" i="31"/>
  <c r="CD39" i="31"/>
  <c r="CE39" i="31"/>
  <c r="CD40" i="31"/>
  <c r="CE40" i="31"/>
  <c r="CD41" i="31"/>
  <c r="CE41" i="31"/>
  <c r="CD42" i="31"/>
  <c r="CE42" i="31"/>
  <c r="CD43" i="31"/>
  <c r="CE43" i="31"/>
  <c r="CD44" i="31"/>
  <c r="CE44" i="31"/>
  <c r="CD45" i="31"/>
  <c r="CE45" i="31"/>
  <c r="CD46" i="31"/>
  <c r="CE46" i="31"/>
  <c r="CD47" i="31"/>
  <c r="CE47" i="31"/>
  <c r="CD48" i="31"/>
  <c r="CE48" i="31"/>
  <c r="CD49" i="31"/>
  <c r="CE49" i="31"/>
  <c r="CD50" i="31"/>
  <c r="CE50" i="31"/>
  <c r="CD51" i="31"/>
  <c r="CE51" i="31"/>
  <c r="CD52" i="31"/>
  <c r="CE52" i="31"/>
  <c r="CD53" i="31"/>
  <c r="CE53" i="31"/>
  <c r="CD54" i="31"/>
  <c r="CE54" i="31"/>
  <c r="CD55" i="31"/>
  <c r="CE55" i="31"/>
  <c r="CD56" i="31"/>
  <c r="CE56" i="31"/>
  <c r="CD57" i="31"/>
  <c r="CE57" i="31"/>
  <c r="CD58" i="31"/>
  <c r="CE58" i="31"/>
  <c r="CD59" i="31"/>
  <c r="CE59" i="31"/>
  <c r="CD60" i="31"/>
  <c r="CE60" i="31"/>
  <c r="CD61" i="31"/>
  <c r="CE61" i="31"/>
  <c r="CD62" i="31"/>
  <c r="CE62" i="31"/>
  <c r="CD63" i="31"/>
  <c r="CE63" i="31"/>
  <c r="CD64" i="31"/>
  <c r="CE64" i="31"/>
  <c r="CD65" i="31"/>
  <c r="CE65" i="31"/>
  <c r="CD66" i="31"/>
  <c r="CE66" i="31"/>
  <c r="CD67" i="31"/>
  <c r="CE67" i="31"/>
  <c r="CD68" i="31"/>
  <c r="CE68" i="31"/>
  <c r="CD69" i="31"/>
  <c r="CE69" i="31"/>
  <c r="CD70" i="31"/>
  <c r="CE70" i="31"/>
  <c r="CD71" i="31"/>
  <c r="CE71" i="31"/>
  <c r="CD72" i="31"/>
  <c r="CE72" i="31"/>
  <c r="CD73" i="31"/>
  <c r="CE73" i="31"/>
  <c r="CD74" i="31"/>
  <c r="CE74" i="31"/>
  <c r="CD75" i="31"/>
  <c r="CE75" i="31"/>
  <c r="CD76" i="31"/>
  <c r="CE76" i="31"/>
  <c r="CD77" i="31"/>
  <c r="CE77" i="31"/>
  <c r="CD78" i="31"/>
  <c r="CE78" i="31"/>
  <c r="CD79" i="31"/>
  <c r="CE79" i="31"/>
  <c r="CD80" i="31"/>
  <c r="CE80" i="31"/>
  <c r="CD81" i="31"/>
  <c r="CE81" i="31"/>
  <c r="CD82" i="31"/>
  <c r="CE82" i="31"/>
  <c r="CD83" i="31"/>
  <c r="CE83" i="31"/>
  <c r="CD84" i="31"/>
  <c r="CE84" i="31"/>
  <c r="CD85" i="31"/>
  <c r="CE85" i="31"/>
  <c r="CD86" i="31"/>
  <c r="CE86" i="31"/>
  <c r="CD87" i="31"/>
  <c r="CE87" i="31"/>
  <c r="CD88" i="31"/>
  <c r="CE88" i="31"/>
  <c r="CD89" i="31"/>
  <c r="CE89" i="31"/>
  <c r="CD90" i="31"/>
  <c r="CE90" i="31"/>
  <c r="CD91" i="31"/>
  <c r="CE91" i="31"/>
  <c r="CD92" i="31"/>
  <c r="CE92" i="31"/>
  <c r="CD93" i="31"/>
  <c r="CE93" i="31"/>
  <c r="CD94" i="31"/>
  <c r="CE94" i="31"/>
  <c r="CD95" i="31"/>
  <c r="CE95" i="31"/>
  <c r="CD96" i="31"/>
  <c r="CE96" i="31"/>
  <c r="CD97" i="31"/>
  <c r="CE97" i="31"/>
  <c r="CD98" i="31"/>
  <c r="CE98" i="31"/>
  <c r="CD99" i="31"/>
  <c r="CE99" i="31"/>
  <c r="CD100" i="31"/>
  <c r="CE100" i="31"/>
  <c r="CD101" i="31"/>
  <c r="CE101" i="31"/>
  <c r="CD102" i="31"/>
  <c r="CE102" i="31"/>
  <c r="CD103" i="31"/>
  <c r="CE103" i="31"/>
  <c r="CE5" i="31"/>
  <c r="CD5" i="31"/>
  <c r="EU6" i="30"/>
  <c r="EV6" i="30"/>
  <c r="EU7" i="30"/>
  <c r="EV7" i="30"/>
  <c r="EU8" i="30"/>
  <c r="EV8" i="30"/>
  <c r="EU9" i="30"/>
  <c r="EV9" i="30"/>
  <c r="EV5" i="30"/>
  <c r="EU5" i="30"/>
  <c r="ET5" i="30"/>
  <c r="L15" i="14"/>
  <c r="CC6" i="31"/>
  <c r="CC7" i="31"/>
  <c r="CC8" i="31"/>
  <c r="CC9" i="31"/>
  <c r="CC10" i="31"/>
  <c r="CC11" i="31"/>
  <c r="CC12" i="31"/>
  <c r="CC13" i="31"/>
  <c r="CC14" i="31"/>
  <c r="CC15" i="31"/>
  <c r="CC16" i="31"/>
  <c r="CC17" i="31"/>
  <c r="CC18" i="31"/>
  <c r="CC19" i="31"/>
  <c r="CC20" i="31"/>
  <c r="CC21" i="31"/>
  <c r="CC22" i="31"/>
  <c r="CC23" i="31"/>
  <c r="CC24" i="31"/>
  <c r="CC25" i="31"/>
  <c r="CC26" i="31"/>
  <c r="CC27" i="31"/>
  <c r="CC28" i="31"/>
  <c r="CC29" i="31"/>
  <c r="CC30" i="31"/>
  <c r="CC31" i="31"/>
  <c r="CC32" i="31"/>
  <c r="CC33" i="31"/>
  <c r="CC34" i="31"/>
  <c r="CC35" i="31"/>
  <c r="CC36" i="31"/>
  <c r="CC37" i="31"/>
  <c r="CC38" i="31"/>
  <c r="CC39" i="31"/>
  <c r="CC40" i="31"/>
  <c r="CC41" i="31"/>
  <c r="CC42" i="31"/>
  <c r="CC43" i="31"/>
  <c r="CC44" i="31"/>
  <c r="CC45" i="31"/>
  <c r="CC46" i="31"/>
  <c r="CC47" i="31"/>
  <c r="CC48" i="31"/>
  <c r="CC49" i="31"/>
  <c r="CC50" i="31"/>
  <c r="CC51" i="31"/>
  <c r="CC52" i="31"/>
  <c r="CC53" i="31"/>
  <c r="CC54" i="31"/>
  <c r="CC55" i="31"/>
  <c r="CC56" i="31"/>
  <c r="CC57" i="31"/>
  <c r="CC58" i="31"/>
  <c r="CC59" i="31"/>
  <c r="CC60" i="31"/>
  <c r="CC61" i="31"/>
  <c r="CC62" i="31"/>
  <c r="CC63" i="31"/>
  <c r="CC64" i="31"/>
  <c r="CC65" i="31"/>
  <c r="CC66" i="31"/>
  <c r="CC67" i="31"/>
  <c r="CC68" i="31"/>
  <c r="CC69" i="31"/>
  <c r="CC70" i="31"/>
  <c r="CC71" i="31"/>
  <c r="CC72" i="31"/>
  <c r="CC73" i="31"/>
  <c r="CC74" i="31"/>
  <c r="CC75" i="31"/>
  <c r="CC76" i="31"/>
  <c r="CC77" i="31"/>
  <c r="CC78" i="31"/>
  <c r="CC79" i="31"/>
  <c r="CC80" i="31"/>
  <c r="CC81" i="31"/>
  <c r="CC82" i="31"/>
  <c r="CC83" i="31"/>
  <c r="CC84" i="31"/>
  <c r="CC85" i="31"/>
  <c r="CC86" i="31"/>
  <c r="CC87" i="31"/>
  <c r="CC88" i="31"/>
  <c r="CC89" i="31"/>
  <c r="CC90" i="31"/>
  <c r="CC91" i="31"/>
  <c r="CC92" i="31"/>
  <c r="CC93" i="31"/>
  <c r="CC94" i="31"/>
  <c r="CC95" i="31"/>
  <c r="CC96" i="31"/>
  <c r="CC97" i="31"/>
  <c r="CC98" i="31"/>
  <c r="CC99" i="31"/>
  <c r="CC100" i="31"/>
  <c r="CC101" i="31"/>
  <c r="CC102" i="31"/>
  <c r="CC103" i="31"/>
  <c r="CC104" i="31"/>
  <c r="CC5" i="31"/>
  <c r="ET6" i="30"/>
  <c r="ET7" i="30"/>
  <c r="ET8" i="30"/>
  <c r="ET9" i="30"/>
  <c r="FZ5" i="26"/>
  <c r="GA5" i="26"/>
  <c r="GB5" i="26"/>
  <c r="GC5" i="26"/>
  <c r="FV5" i="26"/>
  <c r="FW5" i="26"/>
  <c r="FX5" i="26"/>
  <c r="FY5" i="26"/>
  <c r="G20" i="14"/>
  <c r="F20" i="14"/>
  <c r="FE5" i="26"/>
  <c r="FG5" i="26"/>
  <c r="FI5" i="26"/>
  <c r="FK5" i="26"/>
  <c r="FM5" i="26"/>
  <c r="FO5" i="26"/>
  <c r="FQ5" i="26"/>
  <c r="FS5" i="26"/>
  <c r="FU5" i="26"/>
  <c r="E20" i="14"/>
  <c r="FD5" i="26"/>
  <c r="FF5" i="26"/>
  <c r="FH5" i="26"/>
  <c r="FJ5" i="26"/>
  <c r="FL5" i="26"/>
  <c r="FN5" i="26"/>
  <c r="FP5" i="26"/>
  <c r="FR5" i="26"/>
  <c r="FT5" i="26"/>
  <c r="I5" i="14"/>
  <c r="D20" i="14"/>
  <c r="D15" i="14"/>
  <c r="G15" i="14"/>
  <c r="E15" i="14"/>
  <c r="AY42" i="23"/>
  <c r="AM42" i="23"/>
  <c r="AN42" i="23"/>
  <c r="AO42" i="23"/>
  <c r="AP42" i="23"/>
  <c r="AQ42" i="23"/>
  <c r="AR42" i="23"/>
  <c r="AS42" i="23"/>
  <c r="AT42" i="23"/>
  <c r="AU42" i="23"/>
  <c r="AV42" i="23"/>
  <c r="AW42" i="23"/>
  <c r="AX42" i="23"/>
  <c r="AM41" i="23"/>
  <c r="AN41" i="23"/>
  <c r="AO41" i="23"/>
  <c r="AP41" i="23"/>
  <c r="AQ41" i="23"/>
  <c r="AR41" i="23"/>
  <c r="AS41" i="23"/>
  <c r="AT41" i="23"/>
  <c r="AU41" i="23"/>
  <c r="AV41" i="23"/>
  <c r="AW41" i="23"/>
  <c r="AX41" i="23"/>
  <c r="AM40" i="23"/>
  <c r="AN40" i="23"/>
  <c r="AO40" i="23"/>
  <c r="AP40" i="23"/>
  <c r="AQ40" i="23"/>
  <c r="AR40" i="23"/>
  <c r="AS40" i="23"/>
  <c r="AT40" i="23"/>
  <c r="AU40" i="23"/>
  <c r="AV40" i="23"/>
  <c r="AW40" i="23"/>
  <c r="AM39" i="23"/>
  <c r="AN39" i="23"/>
  <c r="AO39" i="23"/>
  <c r="AP39" i="23"/>
  <c r="AQ39" i="23"/>
  <c r="AR39" i="23"/>
  <c r="AS39" i="23"/>
  <c r="AT39" i="23"/>
  <c r="AU39" i="23"/>
  <c r="AV39" i="23"/>
  <c r="AM38" i="23"/>
  <c r="AN38" i="23"/>
  <c r="AO38" i="23"/>
  <c r="AP38" i="23"/>
  <c r="AQ38" i="23"/>
  <c r="AR38" i="23"/>
  <c r="AS38" i="23"/>
  <c r="AT38" i="23"/>
  <c r="AU38" i="23"/>
  <c r="AM37" i="23"/>
  <c r="AN37" i="23"/>
  <c r="AO37" i="23"/>
  <c r="AP37" i="23"/>
  <c r="AQ37" i="23"/>
  <c r="AR37" i="23"/>
  <c r="AS37" i="23"/>
  <c r="AT37" i="23"/>
  <c r="AM36" i="23"/>
  <c r="AN36" i="23"/>
  <c r="AO36" i="23"/>
  <c r="AP36" i="23"/>
  <c r="AQ36" i="23"/>
  <c r="AR36" i="23"/>
  <c r="AS36" i="23"/>
  <c r="AM35" i="23"/>
  <c r="AN35" i="23"/>
  <c r="AO35" i="23"/>
  <c r="AP35" i="23"/>
  <c r="AQ35" i="23"/>
  <c r="AR35" i="23"/>
  <c r="AM34" i="23"/>
  <c r="AN34" i="23"/>
  <c r="AO34" i="23"/>
  <c r="AP34" i="23"/>
  <c r="AQ34" i="23"/>
  <c r="AM33" i="23"/>
  <c r="AN33" i="23"/>
  <c r="AO33" i="23"/>
  <c r="AP33" i="23"/>
  <c r="AM32" i="23"/>
  <c r="AN32" i="23"/>
  <c r="AO32" i="23"/>
  <c r="AM31" i="23"/>
  <c r="AN31" i="23"/>
  <c r="AM30" i="23"/>
  <c r="AN29" i="23"/>
  <c r="AO29" i="23"/>
  <c r="AP29" i="23"/>
  <c r="AQ29" i="23"/>
  <c r="AR29" i="23"/>
  <c r="AS29" i="23"/>
  <c r="AT29" i="23"/>
  <c r="AU29" i="23"/>
  <c r="AV29" i="23"/>
  <c r="AW29" i="23"/>
  <c r="AX29" i="23"/>
  <c r="AY29" i="23"/>
  <c r="AO30" i="23"/>
  <c r="AP30" i="23"/>
  <c r="AQ30" i="23"/>
  <c r="AR30" i="23"/>
  <c r="AS30" i="23"/>
  <c r="AT30" i="23"/>
  <c r="AU30" i="23"/>
  <c r="AV30" i="23"/>
  <c r="AW30" i="23"/>
  <c r="AX30" i="23"/>
  <c r="AY30" i="23"/>
  <c r="AP31" i="23"/>
  <c r="AQ31" i="23"/>
  <c r="AR31" i="23"/>
  <c r="AS31" i="23"/>
  <c r="AT31" i="23"/>
  <c r="AU31" i="23"/>
  <c r="AV31" i="23"/>
  <c r="AW31" i="23"/>
  <c r="AX31" i="23"/>
  <c r="AY31" i="23"/>
  <c r="AQ32" i="23"/>
  <c r="AR32" i="23"/>
  <c r="AS32" i="23"/>
  <c r="AT32" i="23"/>
  <c r="AU32" i="23"/>
  <c r="AV32" i="23"/>
  <c r="AW32" i="23"/>
  <c r="AX32" i="23"/>
  <c r="AY32" i="23"/>
  <c r="AR33" i="23"/>
  <c r="AS33" i="23"/>
  <c r="AT33" i="23"/>
  <c r="AU33" i="23"/>
  <c r="AV33" i="23"/>
  <c r="AW33" i="23"/>
  <c r="AX33" i="23"/>
  <c r="AY33" i="23"/>
  <c r="AS34" i="23"/>
  <c r="AT34" i="23"/>
  <c r="AU34" i="23"/>
  <c r="AV34" i="23"/>
  <c r="AW34" i="23"/>
  <c r="AX34" i="23"/>
  <c r="AY34" i="23"/>
  <c r="AT35" i="23"/>
  <c r="AU35" i="23"/>
  <c r="AV35" i="23"/>
  <c r="AW35" i="23"/>
  <c r="AX35" i="23"/>
  <c r="AY35" i="23"/>
  <c r="AU36" i="23"/>
  <c r="AV36" i="23"/>
  <c r="AW36" i="23"/>
  <c r="AX36" i="23"/>
  <c r="AY36" i="23"/>
  <c r="AV37" i="23"/>
  <c r="AW37" i="23"/>
  <c r="AX37" i="23"/>
  <c r="AY37" i="23"/>
  <c r="AW38" i="23"/>
  <c r="AX38" i="23"/>
  <c r="AY38" i="23"/>
  <c r="AX39" i="23"/>
  <c r="AY39" i="23"/>
  <c r="AY40" i="23"/>
  <c r="AZ29" i="23"/>
  <c r="AZ30" i="23"/>
  <c r="AZ31" i="23"/>
  <c r="AZ32" i="23"/>
  <c r="AZ33" i="23"/>
  <c r="AZ34" i="23"/>
  <c r="AZ35" i="23"/>
  <c r="AZ36" i="23"/>
  <c r="AZ37" i="23"/>
  <c r="AZ38" i="23"/>
  <c r="AZ39" i="23"/>
  <c r="AZ40" i="23"/>
  <c r="AZ41" i="23"/>
  <c r="AL30" i="23"/>
  <c r="AL31" i="23"/>
  <c r="AL32" i="23"/>
  <c r="AL33" i="23"/>
  <c r="AL34" i="23"/>
  <c r="AL35" i="23"/>
  <c r="AL36" i="23"/>
  <c r="AL37" i="23"/>
  <c r="AL38" i="23"/>
  <c r="AL39" i="23"/>
  <c r="AL40" i="23"/>
  <c r="AL41" i="23"/>
  <c r="AL42" i="23"/>
  <c r="AL29" i="23"/>
  <c r="AN28" i="23"/>
  <c r="AO28" i="23"/>
  <c r="AP28" i="23"/>
  <c r="AQ28" i="23"/>
  <c r="AR28" i="23"/>
  <c r="AS28" i="23"/>
  <c r="AT28" i="23"/>
  <c r="AU28" i="23"/>
  <c r="AV28" i="23"/>
  <c r="AW28" i="23"/>
  <c r="AX28" i="23"/>
  <c r="AY28" i="23"/>
  <c r="AZ28" i="23"/>
  <c r="AM28" i="23"/>
  <c r="AM6" i="23"/>
  <c r="AW12" i="23"/>
  <c r="AZ18" i="23"/>
  <c r="AY17" i="23"/>
  <c r="AZ17" i="23"/>
  <c r="AX16" i="23"/>
  <c r="AY16" i="23"/>
  <c r="AZ16" i="23"/>
  <c r="AW15" i="23"/>
  <c r="AX15" i="23"/>
  <c r="AY15" i="23"/>
  <c r="AZ15" i="23"/>
  <c r="AV14" i="23"/>
  <c r="AW14" i="23"/>
  <c r="AX14" i="23"/>
  <c r="AY14" i="23"/>
  <c r="AZ14" i="23"/>
  <c r="AU13" i="23"/>
  <c r="AV13" i="23"/>
  <c r="AW13" i="23"/>
  <c r="AX13" i="23"/>
  <c r="AY13" i="23"/>
  <c r="AZ13" i="23"/>
  <c r="AT12" i="23"/>
  <c r="AU12" i="23"/>
  <c r="AV12" i="23"/>
  <c r="AX12" i="23"/>
  <c r="AY12" i="23"/>
  <c r="AZ12" i="23"/>
  <c r="AS11" i="23"/>
  <c r="AT11" i="23"/>
  <c r="AU11" i="23"/>
  <c r="AV11" i="23"/>
  <c r="AW11" i="23"/>
  <c r="AX11" i="23"/>
  <c r="AY11" i="23"/>
  <c r="AZ11" i="23"/>
  <c r="AR10" i="23"/>
  <c r="AS10" i="23"/>
  <c r="AT10" i="23"/>
  <c r="AU10" i="23"/>
  <c r="AV10" i="23"/>
  <c r="AW10" i="23"/>
  <c r="AX10" i="23"/>
  <c r="AY10" i="23"/>
  <c r="AZ10" i="23"/>
  <c r="AQ9" i="23"/>
  <c r="AR9" i="23"/>
  <c r="AS9" i="23"/>
  <c r="AT9" i="23"/>
  <c r="AU9" i="23"/>
  <c r="AV9" i="23"/>
  <c r="AW9" i="23"/>
  <c r="AX9" i="23"/>
  <c r="AY9" i="23"/>
  <c r="AZ9" i="23"/>
  <c r="AP8" i="23"/>
  <c r="AQ8" i="23"/>
  <c r="AR8" i="23"/>
  <c r="AS8" i="23"/>
  <c r="AT8" i="23"/>
  <c r="AU8" i="23"/>
  <c r="AV8" i="23"/>
  <c r="AW8" i="23"/>
  <c r="AX8" i="23"/>
  <c r="AY8" i="23"/>
  <c r="AZ8" i="23"/>
  <c r="AM20" i="23"/>
  <c r="AN20" i="23"/>
  <c r="AO20" i="23"/>
  <c r="AP20" i="23"/>
  <c r="AQ20" i="23"/>
  <c r="AR20" i="23"/>
  <c r="AS20" i="23"/>
  <c r="AT20" i="23"/>
  <c r="AU20" i="23"/>
  <c r="AV20" i="23"/>
  <c r="AW20" i="23"/>
  <c r="AX20" i="23"/>
  <c r="AY20" i="23"/>
  <c r="AM19" i="23"/>
  <c r="AN19" i="23"/>
  <c r="AO19" i="23"/>
  <c r="AP19" i="23"/>
  <c r="AQ19" i="23"/>
  <c r="AR19" i="23"/>
  <c r="AS19" i="23"/>
  <c r="AT19" i="23"/>
  <c r="AU19" i="23"/>
  <c r="AV19" i="23"/>
  <c r="AW19" i="23"/>
  <c r="AX19" i="23"/>
  <c r="AM18" i="23"/>
  <c r="AN18" i="23"/>
  <c r="AO18" i="23"/>
  <c r="AP18" i="23"/>
  <c r="AQ18" i="23"/>
  <c r="AR18" i="23"/>
  <c r="AS18" i="23"/>
  <c r="AT18" i="23"/>
  <c r="AU18" i="23"/>
  <c r="AV18" i="23"/>
  <c r="AW18" i="23"/>
  <c r="AM17" i="23"/>
  <c r="AN17" i="23"/>
  <c r="AO17" i="23"/>
  <c r="AP17" i="23"/>
  <c r="AQ17" i="23"/>
  <c r="AR17" i="23"/>
  <c r="AS17" i="23"/>
  <c r="AT17" i="23"/>
  <c r="AU17" i="23"/>
  <c r="AV17" i="23"/>
  <c r="AM16" i="23"/>
  <c r="AN16" i="23"/>
  <c r="AO16" i="23"/>
  <c r="AP16" i="23"/>
  <c r="AQ16" i="23"/>
  <c r="AR16" i="23"/>
  <c r="AS16" i="23"/>
  <c r="AT16" i="23"/>
  <c r="AU16" i="23"/>
  <c r="AM15" i="23"/>
  <c r="AN15" i="23"/>
  <c r="AO15" i="23"/>
  <c r="AP15" i="23"/>
  <c r="AQ15" i="23"/>
  <c r="AR15" i="23"/>
  <c r="AS15" i="23"/>
  <c r="AT15" i="23"/>
  <c r="AM14" i="23"/>
  <c r="AN14" i="23"/>
  <c r="AO14" i="23"/>
  <c r="AP14" i="23"/>
  <c r="AQ14" i="23"/>
  <c r="AR14" i="23"/>
  <c r="AS14" i="23"/>
  <c r="AM13" i="23"/>
  <c r="AN13" i="23"/>
  <c r="AO13" i="23"/>
  <c r="AP13" i="23"/>
  <c r="AQ13" i="23"/>
  <c r="AR13" i="23"/>
  <c r="AM12" i="23"/>
  <c r="AN12" i="23"/>
  <c r="AO12" i="23"/>
  <c r="AP12" i="23"/>
  <c r="AQ12" i="23"/>
  <c r="AM11" i="23"/>
  <c r="AN11" i="23"/>
  <c r="AO11" i="23"/>
  <c r="AP11" i="23"/>
  <c r="AM10" i="23"/>
  <c r="AN10" i="23"/>
  <c r="AO10" i="23"/>
  <c r="AM9" i="23"/>
  <c r="AN9" i="23"/>
  <c r="AM8" i="23"/>
  <c r="AZ19" i="23"/>
  <c r="AY18" i="23"/>
  <c r="AX17" i="23"/>
  <c r="AW16" i="23"/>
  <c r="AV15" i="23"/>
  <c r="AU14" i="23"/>
  <c r="AT13" i="23"/>
  <c r="AS12" i="23"/>
  <c r="AR11" i="23"/>
  <c r="AQ10" i="23"/>
  <c r="AP9" i="23"/>
  <c r="AO8" i="23"/>
  <c r="AO7" i="23"/>
  <c r="AP7" i="23"/>
  <c r="AQ7" i="23"/>
  <c r="AR7" i="23"/>
  <c r="AS7" i="23"/>
  <c r="AT7" i="23"/>
  <c r="AU7" i="23"/>
  <c r="AV7" i="23"/>
  <c r="AW7" i="23"/>
  <c r="AX7" i="23"/>
  <c r="AY7" i="23"/>
  <c r="AZ7" i="23"/>
  <c r="AN7" i="23"/>
  <c r="AL20" i="23"/>
  <c r="AL8" i="23"/>
  <c r="AL9" i="23"/>
  <c r="AL10" i="23"/>
  <c r="AL11" i="23"/>
  <c r="AL12" i="23"/>
  <c r="AL13" i="23"/>
  <c r="AL14" i="23"/>
  <c r="AL15" i="23"/>
  <c r="AL16" i="23"/>
  <c r="AL17" i="23"/>
  <c r="AL18" i="23"/>
  <c r="AL19" i="23"/>
  <c r="AL7" i="23"/>
  <c r="AZ6" i="23"/>
  <c r="AN6" i="23"/>
  <c r="AO6" i="23"/>
  <c r="AP6" i="23"/>
  <c r="AQ6" i="23"/>
  <c r="AR6" i="23"/>
  <c r="AS6" i="23"/>
  <c r="AT6" i="23"/>
  <c r="AU6" i="23"/>
  <c r="AV6" i="23"/>
  <c r="AW6" i="23"/>
  <c r="AX6" i="23"/>
  <c r="AY6" i="23"/>
  <c r="AK29" i="23"/>
  <c r="AK30" i="23"/>
  <c r="AK31" i="23"/>
  <c r="AK32" i="23"/>
  <c r="AK33" i="23"/>
  <c r="AK34" i="23"/>
  <c r="AK35" i="23"/>
  <c r="AK36" i="23"/>
  <c r="AK37" i="23"/>
  <c r="AK38" i="23"/>
  <c r="AK39" i="23"/>
  <c r="AK40" i="23"/>
  <c r="AK41" i="23"/>
  <c r="AK42" i="23"/>
  <c r="AK28" i="23"/>
  <c r="AK7" i="23"/>
  <c r="AK8" i="23"/>
  <c r="AK9" i="23"/>
  <c r="AK10" i="23"/>
  <c r="AK11" i="23"/>
  <c r="AK12" i="23"/>
  <c r="AK13" i="23"/>
  <c r="AK14" i="23"/>
  <c r="AK15" i="23"/>
  <c r="AK16" i="23"/>
  <c r="AK17" i="23"/>
  <c r="AK18" i="23"/>
  <c r="AK19" i="23"/>
  <c r="AK20" i="23"/>
  <c r="AK6" i="23"/>
  <c r="S6" i="23"/>
  <c r="T5" i="23" s="1"/>
  <c r="AZ27" i="23"/>
  <c r="AY27" i="23"/>
  <c r="AX27" i="23"/>
  <c r="AW27" i="23"/>
  <c r="AV27" i="23"/>
  <c r="AU27" i="23"/>
  <c r="AT27" i="23"/>
  <c r="AS27" i="23"/>
  <c r="AR27" i="23"/>
  <c r="AQ27" i="23"/>
  <c r="AP27" i="23"/>
  <c r="AO27" i="23"/>
  <c r="AN27" i="23"/>
  <c r="AM27" i="23"/>
  <c r="AL27" i="23"/>
  <c r="AZ5" i="23"/>
  <c r="AY5" i="23"/>
  <c r="AX5" i="23"/>
  <c r="AW5" i="23"/>
  <c r="AV5" i="23"/>
  <c r="AU5" i="23"/>
  <c r="AT5" i="23"/>
  <c r="AS5" i="23"/>
  <c r="AR5" i="23"/>
  <c r="AQ5" i="23"/>
  <c r="AP5" i="23"/>
  <c r="AO5" i="23"/>
  <c r="AN5" i="23"/>
  <c r="AM5" i="23"/>
  <c r="AL5" i="23"/>
  <c r="G5" i="14"/>
  <c r="K15" i="14"/>
  <c r="GB5" i="25"/>
  <c r="GC5" i="25"/>
  <c r="GD5" i="25"/>
  <c r="GE5" i="25"/>
  <c r="GF5" i="25"/>
  <c r="GG5" i="25"/>
  <c r="H15" i="14"/>
  <c r="J15" i="14"/>
  <c r="H10" i="14"/>
  <c r="I15" i="14"/>
  <c r="JX5" i="28"/>
  <c r="JY5" i="28"/>
  <c r="JZ5" i="28"/>
  <c r="KA5" i="28"/>
  <c r="JX6" i="28"/>
  <c r="JY6" i="28"/>
  <c r="JZ6" i="28"/>
  <c r="KA6" i="28"/>
  <c r="NB5" i="28"/>
  <c r="NB6" i="28"/>
  <c r="F15" i="14"/>
  <c r="BV9" i="31"/>
  <c r="CB9" i="31" s="1"/>
  <c r="BV10" i="31"/>
  <c r="CB10" i="31"/>
  <c r="BV11" i="31"/>
  <c r="CB11" i="31" s="1"/>
  <c r="BV12" i="31"/>
  <c r="CB12" i="31"/>
  <c r="BV13" i="31"/>
  <c r="CB13" i="31" s="1"/>
  <c r="BV14" i="31"/>
  <c r="CB14" i="31"/>
  <c r="BV15" i="31"/>
  <c r="CB15" i="31" s="1"/>
  <c r="BV16" i="31"/>
  <c r="CB16" i="31"/>
  <c r="BV17" i="31"/>
  <c r="CB17" i="31" s="1"/>
  <c r="BV18" i="31"/>
  <c r="CB18" i="31"/>
  <c r="BV19" i="31"/>
  <c r="CB19" i="31" s="1"/>
  <c r="BV20" i="31"/>
  <c r="CB20" i="31" s="1"/>
  <c r="BV21" i="31"/>
  <c r="CB21" i="31" s="1"/>
  <c r="BV22" i="31"/>
  <c r="CB22" i="31" s="1"/>
  <c r="BV23" i="31"/>
  <c r="CB23" i="31" s="1"/>
  <c r="BV24" i="31"/>
  <c r="CB24" i="31" s="1"/>
  <c r="BV25" i="31"/>
  <c r="CB25" i="31" s="1"/>
  <c r="BV26" i="31"/>
  <c r="CB26" i="31" s="1"/>
  <c r="BV27" i="31"/>
  <c r="CB27" i="31" s="1"/>
  <c r="BV28" i="31"/>
  <c r="CB28" i="31" s="1"/>
  <c r="BV29" i="31"/>
  <c r="CB29" i="31" s="1"/>
  <c r="BV30" i="31"/>
  <c r="CB30" i="31" s="1"/>
  <c r="BV31" i="31"/>
  <c r="CB31" i="31" s="1"/>
  <c r="BV32" i="31"/>
  <c r="CB32" i="31" s="1"/>
  <c r="BV33" i="31"/>
  <c r="CB33" i="31" s="1"/>
  <c r="BV34" i="31"/>
  <c r="CB34" i="31" s="1"/>
  <c r="BV35" i="31"/>
  <c r="CB35" i="31" s="1"/>
  <c r="BV36" i="31"/>
  <c r="CB36" i="31" s="1"/>
  <c r="BV37" i="31"/>
  <c r="CB37" i="31" s="1"/>
  <c r="BV38" i="31"/>
  <c r="CB38" i="31" s="1"/>
  <c r="BV39" i="31"/>
  <c r="CB39" i="31" s="1"/>
  <c r="BV40" i="31"/>
  <c r="CB40" i="31" s="1"/>
  <c r="BV41" i="31"/>
  <c r="CB41" i="31" s="1"/>
  <c r="BV42" i="31"/>
  <c r="CB42" i="31" s="1"/>
  <c r="BV43" i="31"/>
  <c r="CB43" i="31" s="1"/>
  <c r="BV44" i="31"/>
  <c r="CB44" i="31" s="1"/>
  <c r="BV45" i="31"/>
  <c r="CB45" i="31" s="1"/>
  <c r="BV46" i="31"/>
  <c r="CB46" i="31" s="1"/>
  <c r="BV47" i="31"/>
  <c r="CB47" i="31" s="1"/>
  <c r="BV48" i="31"/>
  <c r="CB48" i="31" s="1"/>
  <c r="BV49" i="31"/>
  <c r="CB49" i="31" s="1"/>
  <c r="BV50" i="31"/>
  <c r="CB50" i="31" s="1"/>
  <c r="BV51" i="31"/>
  <c r="CB51" i="31" s="1"/>
  <c r="BV52" i="31"/>
  <c r="CB52" i="31" s="1"/>
  <c r="BV53" i="31"/>
  <c r="CB53" i="31" s="1"/>
  <c r="BV54" i="31"/>
  <c r="CB54" i="31" s="1"/>
  <c r="BV55" i="31"/>
  <c r="CB55" i="31" s="1"/>
  <c r="BV56" i="31"/>
  <c r="CB56" i="31" s="1"/>
  <c r="BV57" i="31"/>
  <c r="CB57" i="31" s="1"/>
  <c r="BV58" i="31"/>
  <c r="CB58" i="31" s="1"/>
  <c r="BV59" i="31"/>
  <c r="CB59" i="31" s="1"/>
  <c r="BV60" i="31"/>
  <c r="CB60" i="31" s="1"/>
  <c r="BV61" i="31"/>
  <c r="CB61" i="31" s="1"/>
  <c r="BV62" i="31"/>
  <c r="CB62" i="31" s="1"/>
  <c r="BV63" i="31"/>
  <c r="CB63" i="31" s="1"/>
  <c r="BV64" i="31"/>
  <c r="CB64" i="31" s="1"/>
  <c r="BV65" i="31"/>
  <c r="CB65" i="31" s="1"/>
  <c r="BV66" i="31"/>
  <c r="CB66" i="31" s="1"/>
  <c r="BV67" i="31"/>
  <c r="CB67" i="31" s="1"/>
  <c r="BV68" i="31"/>
  <c r="CB68" i="31" s="1"/>
  <c r="BV69" i="31"/>
  <c r="CB69" i="31" s="1"/>
  <c r="BV70" i="31"/>
  <c r="CB70" i="31" s="1"/>
  <c r="BV71" i="31"/>
  <c r="CB71" i="31" s="1"/>
  <c r="BV72" i="31"/>
  <c r="CB72" i="31" s="1"/>
  <c r="BV73" i="31"/>
  <c r="CB73" i="31" s="1"/>
  <c r="BV74" i="31"/>
  <c r="CB74" i="31" s="1"/>
  <c r="BV75" i="31"/>
  <c r="CB75" i="31" s="1"/>
  <c r="BV76" i="31"/>
  <c r="CB76" i="31" s="1"/>
  <c r="BV77" i="31"/>
  <c r="CB77" i="31" s="1"/>
  <c r="BV78" i="31"/>
  <c r="CB78" i="31" s="1"/>
  <c r="BV79" i="31"/>
  <c r="CB79" i="31" s="1"/>
  <c r="BV80" i="31"/>
  <c r="CB80" i="31" s="1"/>
  <c r="BV81" i="31"/>
  <c r="CB81" i="31" s="1"/>
  <c r="BV82" i="31"/>
  <c r="CB82" i="31" s="1"/>
  <c r="BV83" i="31"/>
  <c r="CB83" i="31" s="1"/>
  <c r="BV84" i="31"/>
  <c r="CB84" i="31" s="1"/>
  <c r="BV85" i="31"/>
  <c r="CB85" i="31" s="1"/>
  <c r="BV86" i="31"/>
  <c r="CB86" i="31" s="1"/>
  <c r="BV87" i="31"/>
  <c r="CB87" i="31" s="1"/>
  <c r="BV88" i="31"/>
  <c r="CB88" i="31" s="1"/>
  <c r="BV89" i="31"/>
  <c r="CB89" i="31" s="1"/>
  <c r="BV90" i="31"/>
  <c r="CB90" i="31" s="1"/>
  <c r="BV91" i="31"/>
  <c r="CB91" i="31" s="1"/>
  <c r="BV92" i="31"/>
  <c r="CB92" i="31" s="1"/>
  <c r="BV93" i="31"/>
  <c r="CB93" i="31" s="1"/>
  <c r="BV94" i="31"/>
  <c r="CB94" i="31" s="1"/>
  <c r="BV95" i="31"/>
  <c r="CB95" i="31" s="1"/>
  <c r="BV96" i="31"/>
  <c r="CB96" i="31" s="1"/>
  <c r="BV97" i="31"/>
  <c r="CB97" i="31" s="1"/>
  <c r="BV98" i="31"/>
  <c r="CB98" i="31" s="1"/>
  <c r="BV99" i="31"/>
  <c r="CB99" i="31" s="1"/>
  <c r="BV100" i="31"/>
  <c r="CB100" i="31" s="1"/>
  <c r="BV101" i="31"/>
  <c r="CB101" i="31" s="1"/>
  <c r="BV102" i="31"/>
  <c r="CB102" i="31" s="1"/>
  <c r="BV103" i="31"/>
  <c r="CB103" i="31" s="1"/>
  <c r="BV104" i="31"/>
  <c r="CB104" i="31" s="1"/>
  <c r="BV6" i="31"/>
  <c r="CB6" i="31" s="1"/>
  <c r="BV7" i="31"/>
  <c r="CB7" i="31" s="1"/>
  <c r="BV8" i="31"/>
  <c r="CB8" i="31" s="1"/>
  <c r="BV5" i="31"/>
  <c r="CB5" i="31" s="1"/>
  <c r="BW9" i="31"/>
  <c r="BX9" i="31"/>
  <c r="BY9" i="31"/>
  <c r="BZ9" i="31"/>
  <c r="CA9" i="31"/>
  <c r="BW10" i="31"/>
  <c r="BX10" i="31"/>
  <c r="BY10" i="31"/>
  <c r="BZ10" i="31"/>
  <c r="CA10" i="31"/>
  <c r="BW11" i="31"/>
  <c r="BX11" i="31"/>
  <c r="BY11" i="31"/>
  <c r="BZ11" i="31"/>
  <c r="CA11" i="31"/>
  <c r="BW12" i="31"/>
  <c r="BX12" i="31"/>
  <c r="BY12" i="31"/>
  <c r="BZ12" i="31"/>
  <c r="CA12" i="31"/>
  <c r="BW13" i="31"/>
  <c r="BX13" i="31"/>
  <c r="BY13" i="31"/>
  <c r="BZ13" i="31"/>
  <c r="CA13" i="31"/>
  <c r="BW14" i="31"/>
  <c r="BX14" i="31"/>
  <c r="BY14" i="31"/>
  <c r="BZ14" i="31"/>
  <c r="CA14" i="31"/>
  <c r="BW15" i="31"/>
  <c r="BX15" i="31"/>
  <c r="BY15" i="31"/>
  <c r="BZ15" i="31"/>
  <c r="CA15" i="31"/>
  <c r="BW16" i="31"/>
  <c r="BX16" i="31"/>
  <c r="BY16" i="31"/>
  <c r="BZ16" i="31"/>
  <c r="CA16" i="31"/>
  <c r="BW17" i="31"/>
  <c r="BX17" i="31"/>
  <c r="BY17" i="31"/>
  <c r="BZ17" i="31"/>
  <c r="CA17" i="31"/>
  <c r="BW18" i="31"/>
  <c r="BX18" i="31"/>
  <c r="BY18" i="31"/>
  <c r="BZ18" i="31"/>
  <c r="CA18" i="31"/>
  <c r="BW19" i="31"/>
  <c r="BX19" i="31"/>
  <c r="BY19" i="31"/>
  <c r="BZ19" i="31"/>
  <c r="CA19" i="31"/>
  <c r="BW20" i="31"/>
  <c r="BX20" i="31"/>
  <c r="BY20" i="31"/>
  <c r="BZ20" i="31"/>
  <c r="CA20" i="31"/>
  <c r="BW21" i="31"/>
  <c r="BX21" i="31"/>
  <c r="BY21" i="31"/>
  <c r="BZ21" i="31"/>
  <c r="CA21" i="31"/>
  <c r="BW22" i="31"/>
  <c r="BX22" i="31"/>
  <c r="BY22" i="31"/>
  <c r="BZ22" i="31"/>
  <c r="CA22" i="31"/>
  <c r="BW23" i="31"/>
  <c r="BX23" i="31"/>
  <c r="BY23" i="31"/>
  <c r="BZ23" i="31"/>
  <c r="CA23" i="31"/>
  <c r="BW24" i="31"/>
  <c r="BX24" i="31"/>
  <c r="BY24" i="31"/>
  <c r="BZ24" i="31"/>
  <c r="CA24" i="31"/>
  <c r="BW25" i="31"/>
  <c r="BX25" i="31"/>
  <c r="BY25" i="31"/>
  <c r="BZ25" i="31"/>
  <c r="CA25" i="31"/>
  <c r="BW26" i="31"/>
  <c r="BX26" i="31"/>
  <c r="BY26" i="31"/>
  <c r="BZ26" i="31"/>
  <c r="CA26" i="31"/>
  <c r="BW27" i="31"/>
  <c r="BX27" i="31"/>
  <c r="BY27" i="31"/>
  <c r="BZ27" i="31"/>
  <c r="CA27" i="31"/>
  <c r="BW28" i="31"/>
  <c r="BX28" i="31"/>
  <c r="BY28" i="31"/>
  <c r="BZ28" i="31"/>
  <c r="CA28" i="31"/>
  <c r="BW29" i="31"/>
  <c r="BX29" i="31"/>
  <c r="BY29" i="31"/>
  <c r="BZ29" i="31"/>
  <c r="CA29" i="31"/>
  <c r="BW30" i="31"/>
  <c r="BX30" i="31"/>
  <c r="BY30" i="31"/>
  <c r="BZ30" i="31"/>
  <c r="CA30" i="31"/>
  <c r="BW31" i="31"/>
  <c r="BX31" i="31"/>
  <c r="BY31" i="31"/>
  <c r="BZ31" i="31"/>
  <c r="CA31" i="31"/>
  <c r="BW32" i="31"/>
  <c r="BX32" i="31"/>
  <c r="BY32" i="31"/>
  <c r="BZ32" i="31"/>
  <c r="CA32" i="31"/>
  <c r="BW33" i="31"/>
  <c r="BX33" i="31"/>
  <c r="BY33" i="31"/>
  <c r="BZ33" i="31"/>
  <c r="CA33" i="31"/>
  <c r="BW34" i="31"/>
  <c r="BX34" i="31"/>
  <c r="BY34" i="31"/>
  <c r="BZ34" i="31"/>
  <c r="CA34" i="31"/>
  <c r="BW35" i="31"/>
  <c r="BX35" i="31"/>
  <c r="BY35" i="31"/>
  <c r="BZ35" i="31"/>
  <c r="CA35" i="31"/>
  <c r="BW36" i="31"/>
  <c r="BX36" i="31"/>
  <c r="BY36" i="31"/>
  <c r="BZ36" i="31"/>
  <c r="CA36" i="31"/>
  <c r="BW37" i="31"/>
  <c r="BX37" i="31"/>
  <c r="BY37" i="31"/>
  <c r="BZ37" i="31"/>
  <c r="CA37" i="31"/>
  <c r="BW38" i="31"/>
  <c r="BX38" i="31"/>
  <c r="BY38" i="31"/>
  <c r="BZ38" i="31"/>
  <c r="CA38" i="31"/>
  <c r="BW39" i="31"/>
  <c r="BX39" i="31"/>
  <c r="BY39" i="31"/>
  <c r="BZ39" i="31"/>
  <c r="CA39" i="31"/>
  <c r="BW40" i="31"/>
  <c r="BX40" i="31"/>
  <c r="BY40" i="31"/>
  <c r="BZ40" i="31"/>
  <c r="CA40" i="31"/>
  <c r="BW41" i="31"/>
  <c r="BX41" i="31"/>
  <c r="BY41" i="31"/>
  <c r="BZ41" i="31"/>
  <c r="CA41" i="31"/>
  <c r="BW42" i="31"/>
  <c r="BX42" i="31"/>
  <c r="BY42" i="31"/>
  <c r="BZ42" i="31"/>
  <c r="CA42" i="31"/>
  <c r="BW43" i="31"/>
  <c r="BX43" i="31"/>
  <c r="BY43" i="31"/>
  <c r="BZ43" i="31"/>
  <c r="CA43" i="31"/>
  <c r="BW44" i="31"/>
  <c r="BX44" i="31"/>
  <c r="BY44" i="31"/>
  <c r="BZ44" i="31"/>
  <c r="CA44" i="31"/>
  <c r="BW45" i="31"/>
  <c r="BX45" i="31"/>
  <c r="BY45" i="31"/>
  <c r="BZ45" i="31"/>
  <c r="CA45" i="31"/>
  <c r="BW46" i="31"/>
  <c r="BX46" i="31"/>
  <c r="BY46" i="31"/>
  <c r="BZ46" i="31"/>
  <c r="CA46" i="31"/>
  <c r="BW47" i="31"/>
  <c r="BX47" i="31"/>
  <c r="BY47" i="31"/>
  <c r="BZ47" i="31"/>
  <c r="CA47" i="31"/>
  <c r="BW48" i="31"/>
  <c r="BX48" i="31"/>
  <c r="BY48" i="31"/>
  <c r="BZ48" i="31"/>
  <c r="CA48" i="31"/>
  <c r="BW49" i="31"/>
  <c r="BX49" i="31"/>
  <c r="BY49" i="31"/>
  <c r="BZ49" i="31"/>
  <c r="CA49" i="31"/>
  <c r="BW50" i="31"/>
  <c r="BX50" i="31"/>
  <c r="BY50" i="31"/>
  <c r="BZ50" i="31"/>
  <c r="CA50" i="31"/>
  <c r="BW51" i="31"/>
  <c r="BX51" i="31"/>
  <c r="BY51" i="31"/>
  <c r="BZ51" i="31"/>
  <c r="CA51" i="31"/>
  <c r="BW52" i="31"/>
  <c r="BX52" i="31"/>
  <c r="BY52" i="31"/>
  <c r="BZ52" i="31"/>
  <c r="CA52" i="31"/>
  <c r="BW53" i="31"/>
  <c r="BX53" i="31"/>
  <c r="BY53" i="31"/>
  <c r="BZ53" i="31"/>
  <c r="CA53" i="31"/>
  <c r="BW54" i="31"/>
  <c r="BX54" i="31"/>
  <c r="BY54" i="31"/>
  <c r="BZ54" i="31"/>
  <c r="CA54" i="31"/>
  <c r="BW55" i="31"/>
  <c r="BX55" i="31"/>
  <c r="BY55" i="31"/>
  <c r="BZ55" i="31"/>
  <c r="CA55" i="31"/>
  <c r="BW56" i="31"/>
  <c r="BX56" i="31"/>
  <c r="BY56" i="31"/>
  <c r="BZ56" i="31"/>
  <c r="CA56" i="31"/>
  <c r="BW57" i="31"/>
  <c r="BX57" i="31"/>
  <c r="BY57" i="31"/>
  <c r="BZ57" i="31"/>
  <c r="CA57" i="31"/>
  <c r="BW58" i="31"/>
  <c r="BX58" i="31"/>
  <c r="BY58" i="31"/>
  <c r="BZ58" i="31"/>
  <c r="CA58" i="31"/>
  <c r="BW59" i="31"/>
  <c r="BX59" i="31"/>
  <c r="BY59" i="31"/>
  <c r="BZ59" i="31"/>
  <c r="CA59" i="31"/>
  <c r="BW60" i="31"/>
  <c r="BX60" i="31"/>
  <c r="BY60" i="31"/>
  <c r="BZ60" i="31"/>
  <c r="CA60" i="31"/>
  <c r="BW61" i="31"/>
  <c r="BX61" i="31"/>
  <c r="BY61" i="31"/>
  <c r="BZ61" i="31"/>
  <c r="CA61" i="31"/>
  <c r="BW62" i="31"/>
  <c r="BX62" i="31"/>
  <c r="BY62" i="31"/>
  <c r="BZ62" i="31"/>
  <c r="CA62" i="31"/>
  <c r="BW63" i="31"/>
  <c r="BX63" i="31"/>
  <c r="BY63" i="31"/>
  <c r="BZ63" i="31"/>
  <c r="CA63" i="31"/>
  <c r="BW64" i="31"/>
  <c r="BX64" i="31"/>
  <c r="BY64" i="31"/>
  <c r="BZ64" i="31"/>
  <c r="CA64" i="31"/>
  <c r="BW65" i="31"/>
  <c r="BX65" i="31"/>
  <c r="BY65" i="31"/>
  <c r="BZ65" i="31"/>
  <c r="CA65" i="31"/>
  <c r="BW66" i="31"/>
  <c r="BX66" i="31"/>
  <c r="BY66" i="31"/>
  <c r="BZ66" i="31"/>
  <c r="CA66" i="31"/>
  <c r="BW67" i="31"/>
  <c r="BX67" i="31"/>
  <c r="BY67" i="31"/>
  <c r="BZ67" i="31"/>
  <c r="CA67" i="31"/>
  <c r="BW68" i="31"/>
  <c r="BX68" i="31"/>
  <c r="BY68" i="31"/>
  <c r="BZ68" i="31"/>
  <c r="CA68" i="31"/>
  <c r="BW69" i="31"/>
  <c r="BX69" i="31"/>
  <c r="BY69" i="31"/>
  <c r="BZ69" i="31"/>
  <c r="CA69" i="31"/>
  <c r="BW70" i="31"/>
  <c r="BX70" i="31"/>
  <c r="BY70" i="31"/>
  <c r="BZ70" i="31"/>
  <c r="CA70" i="31"/>
  <c r="BW71" i="31"/>
  <c r="BX71" i="31"/>
  <c r="BY71" i="31"/>
  <c r="BZ71" i="31"/>
  <c r="CA71" i="31"/>
  <c r="BW72" i="31"/>
  <c r="BX72" i="31"/>
  <c r="BY72" i="31"/>
  <c r="BZ72" i="31"/>
  <c r="CA72" i="31"/>
  <c r="BW73" i="31"/>
  <c r="BX73" i="31"/>
  <c r="BY73" i="31"/>
  <c r="BZ73" i="31"/>
  <c r="CA73" i="31"/>
  <c r="BW74" i="31"/>
  <c r="BX74" i="31"/>
  <c r="BY74" i="31"/>
  <c r="BZ74" i="31"/>
  <c r="CA74" i="31"/>
  <c r="BW75" i="31"/>
  <c r="BX75" i="31"/>
  <c r="BY75" i="31"/>
  <c r="BZ75" i="31"/>
  <c r="CA75" i="31"/>
  <c r="BW76" i="31"/>
  <c r="BX76" i="31"/>
  <c r="BY76" i="31"/>
  <c r="BZ76" i="31"/>
  <c r="CA76" i="31"/>
  <c r="BW77" i="31"/>
  <c r="BX77" i="31"/>
  <c r="BY77" i="31"/>
  <c r="BZ77" i="31"/>
  <c r="CA77" i="31"/>
  <c r="BW78" i="31"/>
  <c r="BX78" i="31"/>
  <c r="BY78" i="31"/>
  <c r="BZ78" i="31"/>
  <c r="CA78" i="31"/>
  <c r="BW79" i="31"/>
  <c r="BX79" i="31"/>
  <c r="BY79" i="31"/>
  <c r="BZ79" i="31"/>
  <c r="CA79" i="31"/>
  <c r="BW80" i="31"/>
  <c r="BX80" i="31"/>
  <c r="BY80" i="31"/>
  <c r="BZ80" i="31"/>
  <c r="CA80" i="31"/>
  <c r="BW81" i="31"/>
  <c r="BX81" i="31"/>
  <c r="BY81" i="31"/>
  <c r="BZ81" i="31"/>
  <c r="CA81" i="31"/>
  <c r="BW82" i="31"/>
  <c r="BX82" i="31"/>
  <c r="BY82" i="31"/>
  <c r="BZ82" i="31"/>
  <c r="CA82" i="31"/>
  <c r="BW83" i="31"/>
  <c r="BX83" i="31"/>
  <c r="BY83" i="31"/>
  <c r="BZ83" i="31"/>
  <c r="CA83" i="31"/>
  <c r="BW84" i="31"/>
  <c r="BX84" i="31"/>
  <c r="BY84" i="31"/>
  <c r="BZ84" i="31"/>
  <c r="CA84" i="31"/>
  <c r="BW85" i="31"/>
  <c r="BX85" i="31"/>
  <c r="BY85" i="31"/>
  <c r="BZ85" i="31"/>
  <c r="CA85" i="31"/>
  <c r="BW86" i="31"/>
  <c r="BX86" i="31"/>
  <c r="BY86" i="31"/>
  <c r="BZ86" i="31"/>
  <c r="CA86" i="31"/>
  <c r="BW87" i="31"/>
  <c r="BX87" i="31"/>
  <c r="BY87" i="31"/>
  <c r="BZ87" i="31"/>
  <c r="CA87" i="31"/>
  <c r="BW88" i="31"/>
  <c r="BX88" i="31"/>
  <c r="BY88" i="31"/>
  <c r="BZ88" i="31"/>
  <c r="CA88" i="31"/>
  <c r="BW89" i="31"/>
  <c r="BX89" i="31"/>
  <c r="BY89" i="31"/>
  <c r="BZ89" i="31"/>
  <c r="CA89" i="31"/>
  <c r="BW90" i="31"/>
  <c r="BX90" i="31"/>
  <c r="BY90" i="31"/>
  <c r="BZ90" i="31"/>
  <c r="CA90" i="31"/>
  <c r="BW91" i="31"/>
  <c r="BX91" i="31"/>
  <c r="BY91" i="31"/>
  <c r="BZ91" i="31"/>
  <c r="CA91" i="31"/>
  <c r="BW92" i="31"/>
  <c r="BX92" i="31"/>
  <c r="BY92" i="31"/>
  <c r="BZ92" i="31"/>
  <c r="CA92" i="31"/>
  <c r="BW93" i="31"/>
  <c r="BX93" i="31"/>
  <c r="BY93" i="31"/>
  <c r="BZ93" i="31"/>
  <c r="CA93" i="31"/>
  <c r="BW94" i="31"/>
  <c r="BX94" i="31"/>
  <c r="BY94" i="31"/>
  <c r="BZ94" i="31"/>
  <c r="CA94" i="31"/>
  <c r="BW95" i="31"/>
  <c r="BX95" i="31"/>
  <c r="BY95" i="31"/>
  <c r="BZ95" i="31"/>
  <c r="CA95" i="31"/>
  <c r="BW96" i="31"/>
  <c r="BX96" i="31"/>
  <c r="BY96" i="31"/>
  <c r="BZ96" i="31"/>
  <c r="CA96" i="31"/>
  <c r="BW97" i="31"/>
  <c r="BX97" i="31"/>
  <c r="BY97" i="31"/>
  <c r="BZ97" i="31"/>
  <c r="CA97" i="31"/>
  <c r="BW98" i="31"/>
  <c r="BX98" i="31"/>
  <c r="BY98" i="31"/>
  <c r="BZ98" i="31"/>
  <c r="CA98" i="31"/>
  <c r="BW99" i="31"/>
  <c r="BX99" i="31"/>
  <c r="BY99" i="31"/>
  <c r="BZ99" i="31"/>
  <c r="CA99" i="31"/>
  <c r="BW100" i="31"/>
  <c r="BX100" i="31"/>
  <c r="BY100" i="31"/>
  <c r="BZ100" i="31"/>
  <c r="CA100" i="31"/>
  <c r="BW101" i="31"/>
  <c r="BX101" i="31"/>
  <c r="BY101" i="31"/>
  <c r="BZ101" i="31"/>
  <c r="CA101" i="31"/>
  <c r="BW102" i="31"/>
  <c r="BX102" i="31"/>
  <c r="BY102" i="31"/>
  <c r="BZ102" i="31"/>
  <c r="CA102" i="31"/>
  <c r="BW103" i="31"/>
  <c r="BX103" i="31"/>
  <c r="BY103" i="31"/>
  <c r="BZ103" i="31"/>
  <c r="CA103" i="31"/>
  <c r="BW104" i="31"/>
  <c r="BX104" i="31"/>
  <c r="BY104" i="31"/>
  <c r="BZ104" i="31"/>
  <c r="CA104" i="31"/>
  <c r="BW6" i="31"/>
  <c r="BX6" i="31"/>
  <c r="BY6" i="31"/>
  <c r="BZ6" i="31"/>
  <c r="CA6" i="31"/>
  <c r="BW7" i="31"/>
  <c r="BX7" i="31"/>
  <c r="BY7" i="31"/>
  <c r="BZ7" i="31"/>
  <c r="CA7" i="31"/>
  <c r="BW8" i="31"/>
  <c r="BX8" i="31"/>
  <c r="BY8" i="31"/>
  <c r="BZ8" i="31"/>
  <c r="CA8" i="31"/>
  <c r="BW5" i="31"/>
  <c r="BX5" i="31"/>
  <c r="BY5" i="31"/>
  <c r="BZ5" i="31"/>
  <c r="CA5" i="31"/>
  <c r="F10" i="14"/>
  <c r="JV5" i="28"/>
  <c r="JV6" i="28"/>
  <c r="JW5" i="28"/>
  <c r="JW6" i="28"/>
  <c r="G4" i="16"/>
  <c r="HW8" i="29"/>
  <c r="HW9" i="29"/>
  <c r="HW10" i="29"/>
  <c r="HW11" i="29"/>
  <c r="HW12" i="29"/>
  <c r="HW13" i="29"/>
  <c r="HW14" i="29"/>
  <c r="HW15" i="29"/>
  <c r="HW16" i="29"/>
  <c r="HW17" i="29"/>
  <c r="HW18" i="29"/>
  <c r="HW19" i="29"/>
  <c r="HW20" i="29"/>
  <c r="HW21" i="29"/>
  <c r="HW22" i="29"/>
  <c r="HW23" i="29"/>
  <c r="HW24" i="29"/>
  <c r="HW25" i="29"/>
  <c r="HW26" i="29"/>
  <c r="HW27" i="29"/>
  <c r="HW28" i="29"/>
  <c r="HW29" i="29"/>
  <c r="HW30" i="29"/>
  <c r="HW31" i="29"/>
  <c r="HW32" i="29"/>
  <c r="HW33" i="29"/>
  <c r="HW34" i="29"/>
  <c r="HW35" i="29"/>
  <c r="HW36" i="29"/>
  <c r="HW37" i="29"/>
  <c r="HW38" i="29"/>
  <c r="HW39" i="29"/>
  <c r="HW40" i="29"/>
  <c r="HW41" i="29"/>
  <c r="HW42" i="29"/>
  <c r="HW43" i="29"/>
  <c r="HW44" i="29"/>
  <c r="HW45" i="29"/>
  <c r="HW46" i="29"/>
  <c r="HW47" i="29"/>
  <c r="HW48" i="29"/>
  <c r="HW49" i="29"/>
  <c r="HW50" i="29"/>
  <c r="HW51" i="29"/>
  <c r="HW52" i="29"/>
  <c r="HW53" i="29"/>
  <c r="HW54" i="29"/>
  <c r="HW55" i="29"/>
  <c r="HW56" i="29"/>
  <c r="HW57" i="29"/>
  <c r="HW58" i="29"/>
  <c r="HW59" i="29"/>
  <c r="HW60" i="29"/>
  <c r="HW61" i="29"/>
  <c r="HW62" i="29"/>
  <c r="HW63" i="29"/>
  <c r="HW64" i="29"/>
  <c r="HW65" i="29"/>
  <c r="HW66" i="29"/>
  <c r="HW67" i="29"/>
  <c r="HW68" i="29"/>
  <c r="HW69" i="29"/>
  <c r="HW70" i="29"/>
  <c r="HW71" i="29"/>
  <c r="HW72" i="29"/>
  <c r="HW73" i="29"/>
  <c r="HW74" i="29"/>
  <c r="HW75" i="29"/>
  <c r="HW76" i="29"/>
  <c r="HW77" i="29"/>
  <c r="HW78" i="29"/>
  <c r="HW79" i="29"/>
  <c r="HW80" i="29"/>
  <c r="HW81" i="29"/>
  <c r="HW82" i="29"/>
  <c r="HW83" i="29"/>
  <c r="HW84" i="29"/>
  <c r="HW85" i="29"/>
  <c r="HW86" i="29"/>
  <c r="HW87" i="29"/>
  <c r="HW88" i="29"/>
  <c r="HW89" i="29"/>
  <c r="HW90" i="29"/>
  <c r="HW91" i="29"/>
  <c r="HW92" i="29"/>
  <c r="HW93" i="29"/>
  <c r="HW94" i="29"/>
  <c r="HW95" i="29"/>
  <c r="HW96" i="29"/>
  <c r="HW97" i="29"/>
  <c r="HW98" i="29"/>
  <c r="HW99" i="29"/>
  <c r="HW100" i="29"/>
  <c r="HW101" i="29"/>
  <c r="HW102" i="29"/>
  <c r="HW103" i="29"/>
  <c r="HW104" i="29"/>
  <c r="HW6" i="29"/>
  <c r="HW7" i="29"/>
  <c r="HW5" i="29"/>
  <c r="E10" i="14"/>
  <c r="NA5" i="28"/>
  <c r="NA6" i="28"/>
  <c r="C10" i="14"/>
  <c r="C15" i="14"/>
  <c r="C5" i="14"/>
  <c r="AO9" i="20"/>
  <c r="AP9" i="20"/>
  <c r="AQ9" i="20"/>
  <c r="AO10" i="20"/>
  <c r="AP10" i="20"/>
  <c r="AQ10" i="20"/>
  <c r="AO11" i="20"/>
  <c r="AP11" i="20"/>
  <c r="AQ11" i="20"/>
  <c r="AO12" i="20"/>
  <c r="AP12" i="20"/>
  <c r="AQ12" i="20"/>
  <c r="AO13" i="20"/>
  <c r="AP13" i="20"/>
  <c r="AQ13" i="20"/>
  <c r="AO14" i="20"/>
  <c r="AP14" i="20"/>
  <c r="AQ14" i="20"/>
  <c r="AO15" i="20"/>
  <c r="AP15" i="20"/>
  <c r="AQ15" i="20"/>
  <c r="AO16" i="20"/>
  <c r="AP16" i="20"/>
  <c r="AQ16" i="20"/>
  <c r="AO17" i="20"/>
  <c r="AP17" i="20"/>
  <c r="AQ17" i="20"/>
  <c r="AO18" i="20"/>
  <c r="AP18" i="20"/>
  <c r="AQ18" i="20"/>
  <c r="AO19" i="20"/>
  <c r="AP19" i="20"/>
  <c r="AQ19" i="20"/>
  <c r="AO20" i="20"/>
  <c r="AP20" i="20"/>
  <c r="AQ20" i="20"/>
  <c r="AO21" i="20"/>
  <c r="AP21" i="20"/>
  <c r="AQ21" i="20"/>
  <c r="AO22" i="20"/>
  <c r="AP22" i="20"/>
  <c r="AQ22" i="20"/>
  <c r="AO23" i="20"/>
  <c r="AP23" i="20"/>
  <c r="AQ23" i="20"/>
  <c r="AO24" i="20"/>
  <c r="AP24" i="20"/>
  <c r="AQ24" i="20"/>
  <c r="AO25" i="20"/>
  <c r="AP25" i="20"/>
  <c r="AQ25" i="20"/>
  <c r="AO26" i="20"/>
  <c r="AP26" i="20"/>
  <c r="AQ26" i="20"/>
  <c r="AO27" i="20"/>
  <c r="AP27" i="20"/>
  <c r="AQ27" i="20"/>
  <c r="AO28" i="20"/>
  <c r="AP28" i="20"/>
  <c r="AQ28" i="20"/>
  <c r="AO29" i="20"/>
  <c r="AP29" i="20"/>
  <c r="AQ29" i="20"/>
  <c r="AO30" i="20"/>
  <c r="AP30" i="20"/>
  <c r="AQ30" i="20"/>
  <c r="AO31" i="20"/>
  <c r="AP31" i="20"/>
  <c r="AQ31" i="20"/>
  <c r="AO32" i="20"/>
  <c r="AP32" i="20"/>
  <c r="AQ32" i="20"/>
  <c r="AO33" i="20"/>
  <c r="AP33" i="20"/>
  <c r="AQ33" i="20"/>
  <c r="AO34" i="20"/>
  <c r="AP34" i="20"/>
  <c r="AQ34" i="20"/>
  <c r="AO35" i="20"/>
  <c r="AP35" i="20"/>
  <c r="AQ35" i="20"/>
  <c r="AO36" i="20"/>
  <c r="AP36" i="20"/>
  <c r="AQ36" i="20"/>
  <c r="AO37" i="20"/>
  <c r="AP37" i="20"/>
  <c r="AQ37" i="20"/>
  <c r="AO38" i="20"/>
  <c r="AP38" i="20"/>
  <c r="AQ38" i="20"/>
  <c r="AO39" i="20"/>
  <c r="AP39" i="20"/>
  <c r="AQ39" i="20"/>
  <c r="AO40" i="20"/>
  <c r="AP40" i="20"/>
  <c r="AQ40" i="20"/>
  <c r="AO41" i="20"/>
  <c r="AP41" i="20"/>
  <c r="AQ41" i="20"/>
  <c r="AO42" i="20"/>
  <c r="AP42" i="20"/>
  <c r="AQ42" i="20"/>
  <c r="AO43" i="20"/>
  <c r="AP43" i="20"/>
  <c r="AQ43" i="20"/>
  <c r="AO44" i="20"/>
  <c r="AP44" i="20"/>
  <c r="AQ44" i="20"/>
  <c r="AO45" i="20"/>
  <c r="AP45" i="20"/>
  <c r="AQ45" i="20"/>
  <c r="AO46" i="20"/>
  <c r="AP46" i="20"/>
  <c r="AQ46" i="20"/>
  <c r="AO47" i="20"/>
  <c r="AP47" i="20"/>
  <c r="AQ47" i="20"/>
  <c r="AO48" i="20"/>
  <c r="AP48" i="20"/>
  <c r="AQ48" i="20"/>
  <c r="AO49" i="20"/>
  <c r="AP49" i="20"/>
  <c r="AQ49" i="20"/>
  <c r="AO50" i="20"/>
  <c r="AP50" i="20"/>
  <c r="AQ50" i="20"/>
  <c r="AO51" i="20"/>
  <c r="AP51" i="20"/>
  <c r="AQ51" i="20"/>
  <c r="AO52" i="20"/>
  <c r="AP52" i="20"/>
  <c r="AQ52" i="20"/>
  <c r="AO53" i="20"/>
  <c r="AP53" i="20"/>
  <c r="AQ53" i="20"/>
  <c r="AO54" i="20"/>
  <c r="AP54" i="20"/>
  <c r="AQ54" i="20"/>
  <c r="AO55" i="20"/>
  <c r="AP55" i="20"/>
  <c r="AQ55" i="20"/>
  <c r="AO56" i="20"/>
  <c r="AP56" i="20"/>
  <c r="AQ56" i="20"/>
  <c r="AO57" i="20"/>
  <c r="AP57" i="20"/>
  <c r="AQ57" i="20"/>
  <c r="AO58" i="20"/>
  <c r="AP58" i="20"/>
  <c r="AQ58" i="20"/>
  <c r="AO59" i="20"/>
  <c r="AP59" i="20"/>
  <c r="AQ59" i="20"/>
  <c r="AO60" i="20"/>
  <c r="AP60" i="20"/>
  <c r="AQ60" i="20"/>
  <c r="AO61" i="20"/>
  <c r="AP61" i="20"/>
  <c r="AQ61" i="20"/>
  <c r="AO62" i="20"/>
  <c r="AP62" i="20"/>
  <c r="AQ62" i="20"/>
  <c r="AO63" i="20"/>
  <c r="AP63" i="20"/>
  <c r="AQ63" i="20"/>
  <c r="AO64" i="20"/>
  <c r="AP64" i="20"/>
  <c r="AQ64" i="20"/>
  <c r="AO65" i="20"/>
  <c r="AP65" i="20"/>
  <c r="AQ65" i="20"/>
  <c r="AO66" i="20"/>
  <c r="AP66" i="20"/>
  <c r="AQ66" i="20"/>
  <c r="AO67" i="20"/>
  <c r="AP67" i="20"/>
  <c r="AQ67" i="20"/>
  <c r="AO68" i="20"/>
  <c r="AP68" i="20"/>
  <c r="AQ68" i="20"/>
  <c r="AO69" i="20"/>
  <c r="AP69" i="20"/>
  <c r="AQ69" i="20"/>
  <c r="AO70" i="20"/>
  <c r="AP70" i="20"/>
  <c r="AQ70" i="20"/>
  <c r="AO71" i="20"/>
  <c r="AP71" i="20"/>
  <c r="AQ71" i="20"/>
  <c r="AO72" i="20"/>
  <c r="AP72" i="20"/>
  <c r="AQ72" i="20"/>
  <c r="AO73" i="20"/>
  <c r="AP73" i="20"/>
  <c r="AQ73" i="20"/>
  <c r="AO74" i="20"/>
  <c r="AP74" i="20"/>
  <c r="AQ74" i="20"/>
  <c r="AO75" i="20"/>
  <c r="AP75" i="20"/>
  <c r="AQ75" i="20"/>
  <c r="AO76" i="20"/>
  <c r="AP76" i="20"/>
  <c r="AQ76" i="20"/>
  <c r="AO77" i="20"/>
  <c r="AP77" i="20"/>
  <c r="AQ77" i="20"/>
  <c r="AO78" i="20"/>
  <c r="AP78" i="20"/>
  <c r="AQ78" i="20"/>
  <c r="AO79" i="20"/>
  <c r="AP79" i="20"/>
  <c r="AQ79" i="20"/>
  <c r="AO80" i="20"/>
  <c r="AP80" i="20"/>
  <c r="AQ80" i="20"/>
  <c r="AO81" i="20"/>
  <c r="AP81" i="20"/>
  <c r="AQ81" i="20"/>
  <c r="AO82" i="20"/>
  <c r="AP82" i="20"/>
  <c r="AQ82" i="20"/>
  <c r="AO83" i="20"/>
  <c r="AP83" i="20"/>
  <c r="AQ83" i="20"/>
  <c r="AO84" i="20"/>
  <c r="AP84" i="20"/>
  <c r="AQ84" i="20"/>
  <c r="AO85" i="20"/>
  <c r="AP85" i="20"/>
  <c r="AQ85" i="20"/>
  <c r="AO86" i="20"/>
  <c r="AP86" i="20"/>
  <c r="AQ86" i="20"/>
  <c r="AO87" i="20"/>
  <c r="AP87" i="20"/>
  <c r="AQ87" i="20"/>
  <c r="AO88" i="20"/>
  <c r="AP88" i="20"/>
  <c r="AQ88" i="20"/>
  <c r="AO89" i="20"/>
  <c r="AP89" i="20"/>
  <c r="AQ89" i="20"/>
  <c r="AO90" i="20"/>
  <c r="AP90" i="20"/>
  <c r="AQ90" i="20"/>
  <c r="AO91" i="20"/>
  <c r="AP91" i="20"/>
  <c r="AQ91" i="20"/>
  <c r="AO92" i="20"/>
  <c r="AP92" i="20"/>
  <c r="AQ92" i="20"/>
  <c r="AO93" i="20"/>
  <c r="AP93" i="20"/>
  <c r="AQ93" i="20"/>
  <c r="AO94" i="20"/>
  <c r="AP94" i="20"/>
  <c r="AQ94" i="20"/>
  <c r="AO95" i="20"/>
  <c r="AP95" i="20"/>
  <c r="AQ95" i="20"/>
  <c r="AO96" i="20"/>
  <c r="AP96" i="20"/>
  <c r="AQ96" i="20"/>
  <c r="AO97" i="20"/>
  <c r="AP97" i="20"/>
  <c r="AQ97" i="20"/>
  <c r="AO98" i="20"/>
  <c r="AP98" i="20"/>
  <c r="AQ98" i="20"/>
  <c r="AO99" i="20"/>
  <c r="AP99" i="20"/>
  <c r="AQ99" i="20"/>
  <c r="AO100" i="20"/>
  <c r="AP100" i="20"/>
  <c r="AQ100" i="20"/>
  <c r="AO101" i="20"/>
  <c r="AP101" i="20"/>
  <c r="AQ101" i="20"/>
  <c r="AO102" i="20"/>
  <c r="AP102" i="20"/>
  <c r="AQ102" i="20"/>
  <c r="AO103" i="20"/>
  <c r="AP103" i="20"/>
  <c r="AQ103" i="20"/>
  <c r="AO104" i="20"/>
  <c r="AP104" i="20"/>
  <c r="AQ104" i="20"/>
  <c r="AO105" i="20"/>
  <c r="AP105" i="20"/>
  <c r="AQ105" i="20"/>
  <c r="AO7" i="20"/>
  <c r="AP7" i="20"/>
  <c r="AQ7" i="20"/>
  <c r="AO8" i="20"/>
  <c r="AP8" i="20"/>
  <c r="AQ8" i="20"/>
  <c r="AP6" i="20"/>
  <c r="AQ6" i="20"/>
  <c r="AO6" i="20"/>
  <c r="AO5" i="20"/>
  <c r="AP5" i="20"/>
  <c r="AQ5" i="20"/>
  <c r="AP4" i="20"/>
  <c r="AQ4" i="20"/>
  <c r="AO4" i="20"/>
  <c r="AL9" i="20"/>
  <c r="AM9" i="20"/>
  <c r="AN9" i="20"/>
  <c r="AL10" i="20"/>
  <c r="AM10" i="20"/>
  <c r="AN10" i="20"/>
  <c r="AL11" i="20"/>
  <c r="AM11" i="20"/>
  <c r="AN11" i="20"/>
  <c r="AL12" i="20"/>
  <c r="AM12" i="20"/>
  <c r="AN12" i="20"/>
  <c r="AL13" i="20"/>
  <c r="AM13" i="20"/>
  <c r="AN13" i="20"/>
  <c r="AL14" i="20"/>
  <c r="AM14" i="20"/>
  <c r="AN14" i="20"/>
  <c r="AL15" i="20"/>
  <c r="AM15" i="20"/>
  <c r="AN15" i="20"/>
  <c r="AL16" i="20"/>
  <c r="AM16" i="20"/>
  <c r="AN16" i="20"/>
  <c r="AL17" i="20"/>
  <c r="AM17" i="20"/>
  <c r="AN17" i="20"/>
  <c r="AL18" i="20"/>
  <c r="AM18" i="20"/>
  <c r="AN18" i="20"/>
  <c r="AL19" i="20"/>
  <c r="AM19" i="20"/>
  <c r="AN19" i="20"/>
  <c r="AL20" i="20"/>
  <c r="AM20" i="20"/>
  <c r="AN20" i="20"/>
  <c r="AL21" i="20"/>
  <c r="AM21" i="20"/>
  <c r="AN21" i="20"/>
  <c r="AL22" i="20"/>
  <c r="AM22" i="20"/>
  <c r="AN22" i="20"/>
  <c r="AL23" i="20"/>
  <c r="AM23" i="20"/>
  <c r="AN23" i="20"/>
  <c r="AL24" i="20"/>
  <c r="AM24" i="20"/>
  <c r="AN24" i="20"/>
  <c r="AL25" i="20"/>
  <c r="AM25" i="20"/>
  <c r="AN25" i="20"/>
  <c r="AL26" i="20"/>
  <c r="AM26" i="20"/>
  <c r="AN26" i="20"/>
  <c r="AL27" i="20"/>
  <c r="AM27" i="20"/>
  <c r="AN27" i="20"/>
  <c r="AL28" i="20"/>
  <c r="AM28" i="20"/>
  <c r="AN28" i="20"/>
  <c r="AL29" i="20"/>
  <c r="AM29" i="20"/>
  <c r="AN29" i="20"/>
  <c r="AL30" i="20"/>
  <c r="AM30" i="20"/>
  <c r="AN30" i="20"/>
  <c r="AL31" i="20"/>
  <c r="AM31" i="20"/>
  <c r="AN31" i="20"/>
  <c r="AL32" i="20"/>
  <c r="AM32" i="20"/>
  <c r="AN32" i="20"/>
  <c r="AL33" i="20"/>
  <c r="AM33" i="20"/>
  <c r="AN33" i="20"/>
  <c r="AL34" i="20"/>
  <c r="AM34" i="20"/>
  <c r="AN34" i="20"/>
  <c r="AL35" i="20"/>
  <c r="AM35" i="20"/>
  <c r="AN35" i="20"/>
  <c r="AL36" i="20"/>
  <c r="AM36" i="20"/>
  <c r="AN36" i="20"/>
  <c r="AL37" i="20"/>
  <c r="AM37" i="20"/>
  <c r="AN37" i="20"/>
  <c r="AL38" i="20"/>
  <c r="AM38" i="20"/>
  <c r="AN38" i="20"/>
  <c r="AL39" i="20"/>
  <c r="AM39" i="20"/>
  <c r="AN39" i="20"/>
  <c r="AL40" i="20"/>
  <c r="AM40" i="20"/>
  <c r="AN40" i="20"/>
  <c r="AL41" i="20"/>
  <c r="AM41" i="20"/>
  <c r="AN41" i="20"/>
  <c r="AL42" i="20"/>
  <c r="AM42" i="20"/>
  <c r="AN42" i="20"/>
  <c r="AL43" i="20"/>
  <c r="AM43" i="20"/>
  <c r="AN43" i="20"/>
  <c r="AL44" i="20"/>
  <c r="AM44" i="20"/>
  <c r="AN44" i="20"/>
  <c r="AL45" i="20"/>
  <c r="AM45" i="20"/>
  <c r="AN45" i="20"/>
  <c r="AL46" i="20"/>
  <c r="AM46" i="20"/>
  <c r="AN46" i="20"/>
  <c r="AL47" i="20"/>
  <c r="AM47" i="20"/>
  <c r="AN47" i="20"/>
  <c r="AL48" i="20"/>
  <c r="AM48" i="20"/>
  <c r="AN48" i="20"/>
  <c r="AL49" i="20"/>
  <c r="AM49" i="20"/>
  <c r="AN49" i="20"/>
  <c r="AL50" i="20"/>
  <c r="AM50" i="20"/>
  <c r="AN50" i="20"/>
  <c r="AL51" i="20"/>
  <c r="AM51" i="20"/>
  <c r="AN51" i="20"/>
  <c r="AL52" i="20"/>
  <c r="AM52" i="20"/>
  <c r="AN52" i="20"/>
  <c r="AL53" i="20"/>
  <c r="AM53" i="20"/>
  <c r="AN53" i="20"/>
  <c r="AL54" i="20"/>
  <c r="AM54" i="20"/>
  <c r="AN54" i="20"/>
  <c r="AL55" i="20"/>
  <c r="AM55" i="20"/>
  <c r="AN55" i="20"/>
  <c r="AL56" i="20"/>
  <c r="AM56" i="20"/>
  <c r="AN56" i="20"/>
  <c r="AL57" i="20"/>
  <c r="AM57" i="20"/>
  <c r="AN57" i="20"/>
  <c r="AL58" i="20"/>
  <c r="AM58" i="20"/>
  <c r="AN58" i="20"/>
  <c r="AL59" i="20"/>
  <c r="AM59" i="20"/>
  <c r="AN59" i="20"/>
  <c r="AL60" i="20"/>
  <c r="AM60" i="20"/>
  <c r="AN60" i="20"/>
  <c r="AL61" i="20"/>
  <c r="AM61" i="20"/>
  <c r="AN61" i="20"/>
  <c r="AL62" i="20"/>
  <c r="AM62" i="20"/>
  <c r="AN62" i="20"/>
  <c r="AL63" i="20"/>
  <c r="AM63" i="20"/>
  <c r="AN63" i="20"/>
  <c r="AL64" i="20"/>
  <c r="AM64" i="20"/>
  <c r="AN64" i="20"/>
  <c r="AL65" i="20"/>
  <c r="AM65" i="20"/>
  <c r="AN65" i="20"/>
  <c r="AL66" i="20"/>
  <c r="AM66" i="20"/>
  <c r="AN66" i="20"/>
  <c r="AL67" i="20"/>
  <c r="AM67" i="20"/>
  <c r="AN67" i="20"/>
  <c r="AL68" i="20"/>
  <c r="AM68" i="20"/>
  <c r="AN68" i="20"/>
  <c r="AL69" i="20"/>
  <c r="AM69" i="20"/>
  <c r="AN69" i="20"/>
  <c r="AL70" i="20"/>
  <c r="AM70" i="20"/>
  <c r="AN70" i="20"/>
  <c r="AL71" i="20"/>
  <c r="AM71" i="20"/>
  <c r="AN71" i="20"/>
  <c r="AL72" i="20"/>
  <c r="AM72" i="20"/>
  <c r="AN72" i="20"/>
  <c r="AL73" i="20"/>
  <c r="AM73" i="20"/>
  <c r="AN73" i="20"/>
  <c r="AL74" i="20"/>
  <c r="AM74" i="20"/>
  <c r="AN74" i="20"/>
  <c r="AL75" i="20"/>
  <c r="AM75" i="20"/>
  <c r="AN75" i="20"/>
  <c r="AL76" i="20"/>
  <c r="AM76" i="20"/>
  <c r="AN76" i="20"/>
  <c r="AL77" i="20"/>
  <c r="AM77" i="20"/>
  <c r="AN77" i="20"/>
  <c r="AL78" i="20"/>
  <c r="AM78" i="20"/>
  <c r="AN78" i="20"/>
  <c r="AL79" i="20"/>
  <c r="AM79" i="20"/>
  <c r="AN79" i="20"/>
  <c r="AL80" i="20"/>
  <c r="AM80" i="20"/>
  <c r="AN80" i="20"/>
  <c r="AL81" i="20"/>
  <c r="AM81" i="20"/>
  <c r="AN81" i="20"/>
  <c r="AL82" i="20"/>
  <c r="AM82" i="20"/>
  <c r="AN82" i="20"/>
  <c r="AL83" i="20"/>
  <c r="AM83" i="20"/>
  <c r="AN83" i="20"/>
  <c r="AL84" i="20"/>
  <c r="AM84" i="20"/>
  <c r="AN84" i="20"/>
  <c r="AL85" i="20"/>
  <c r="AM85" i="20"/>
  <c r="AN85" i="20"/>
  <c r="AL86" i="20"/>
  <c r="AM86" i="20"/>
  <c r="AN86" i="20"/>
  <c r="AL87" i="20"/>
  <c r="AM87" i="20"/>
  <c r="AN87" i="20"/>
  <c r="AL88" i="20"/>
  <c r="AM88" i="20"/>
  <c r="AN88" i="20"/>
  <c r="AL89" i="20"/>
  <c r="AM89" i="20"/>
  <c r="AN89" i="20"/>
  <c r="AL90" i="20"/>
  <c r="AM90" i="20"/>
  <c r="AN90" i="20"/>
  <c r="AL91" i="20"/>
  <c r="AM91" i="20"/>
  <c r="AN91" i="20"/>
  <c r="AL92" i="20"/>
  <c r="AM92" i="20"/>
  <c r="AN92" i="20"/>
  <c r="AL93" i="20"/>
  <c r="AM93" i="20"/>
  <c r="AN93" i="20"/>
  <c r="AL94" i="20"/>
  <c r="AM94" i="20"/>
  <c r="AN94" i="20"/>
  <c r="AL95" i="20"/>
  <c r="AM95" i="20"/>
  <c r="AN95" i="20"/>
  <c r="AL96" i="20"/>
  <c r="AM96" i="20"/>
  <c r="AN96" i="20"/>
  <c r="AL97" i="20"/>
  <c r="AM97" i="20"/>
  <c r="AN97" i="20"/>
  <c r="AL98" i="20"/>
  <c r="AM98" i="20"/>
  <c r="AN98" i="20"/>
  <c r="AL99" i="20"/>
  <c r="AM99" i="20"/>
  <c r="AN99" i="20"/>
  <c r="AL100" i="20"/>
  <c r="AM100" i="20"/>
  <c r="AN100" i="20"/>
  <c r="AL101" i="20"/>
  <c r="AM101" i="20"/>
  <c r="AN101" i="20"/>
  <c r="AL102" i="20"/>
  <c r="AM102" i="20"/>
  <c r="AN102" i="20"/>
  <c r="AL103" i="20"/>
  <c r="AM103" i="20"/>
  <c r="AN103" i="20"/>
  <c r="AL104" i="20"/>
  <c r="AM104" i="20"/>
  <c r="AN104" i="20"/>
  <c r="AL105" i="20"/>
  <c r="AM105" i="20"/>
  <c r="AN105" i="20"/>
  <c r="AL7" i="20"/>
  <c r="AM7" i="20"/>
  <c r="AN7" i="20"/>
  <c r="AL8" i="20"/>
  <c r="AM8" i="20"/>
  <c r="AN8" i="20"/>
  <c r="AM6" i="20"/>
  <c r="AN6" i="20"/>
  <c r="AL6" i="20"/>
  <c r="AL5" i="20"/>
  <c r="AM5" i="20"/>
  <c r="AN5" i="20"/>
  <c r="AM4" i="20"/>
  <c r="AN4" i="20"/>
  <c r="AL4" i="20"/>
  <c r="AG7" i="20"/>
  <c r="AH7" i="20"/>
  <c r="AI7" i="20"/>
  <c r="AG8" i="20"/>
  <c r="AH8" i="20"/>
  <c r="AI8" i="20"/>
  <c r="AG9" i="20"/>
  <c r="AH9" i="20"/>
  <c r="AI9" i="20"/>
  <c r="AG10" i="20"/>
  <c r="AH10" i="20"/>
  <c r="AI10" i="20"/>
  <c r="AG11" i="20"/>
  <c r="AH11" i="20"/>
  <c r="AI11" i="20"/>
  <c r="AG12" i="20"/>
  <c r="AH12" i="20"/>
  <c r="AI12" i="20"/>
  <c r="AG13" i="20"/>
  <c r="AH13" i="20"/>
  <c r="AI13" i="20"/>
  <c r="AG14" i="20"/>
  <c r="AH14" i="20"/>
  <c r="AI14" i="20"/>
  <c r="AG15" i="20"/>
  <c r="AH15" i="20"/>
  <c r="AI15" i="20"/>
  <c r="AG16" i="20"/>
  <c r="AH16" i="20"/>
  <c r="AI16" i="20"/>
  <c r="AG17" i="20"/>
  <c r="AH17" i="20"/>
  <c r="AI17" i="20"/>
  <c r="AG18" i="20"/>
  <c r="AH18" i="20"/>
  <c r="AI18" i="20"/>
  <c r="AG19" i="20"/>
  <c r="AH19" i="20"/>
  <c r="AI19" i="20"/>
  <c r="AG20" i="20"/>
  <c r="AH20" i="20"/>
  <c r="AI20" i="20"/>
  <c r="AG21" i="20"/>
  <c r="AH21" i="20"/>
  <c r="AI21" i="20"/>
  <c r="AG22" i="20"/>
  <c r="AH22" i="20"/>
  <c r="AI22" i="20"/>
  <c r="AG23" i="20"/>
  <c r="AH23" i="20"/>
  <c r="AI23" i="20"/>
  <c r="AG24" i="20"/>
  <c r="AH24" i="20"/>
  <c r="AI24" i="20"/>
  <c r="AG25" i="20"/>
  <c r="AH25" i="20"/>
  <c r="AI25" i="20"/>
  <c r="AG26" i="20"/>
  <c r="AH26" i="20"/>
  <c r="AI26" i="20"/>
  <c r="AG27" i="20"/>
  <c r="AH27" i="20"/>
  <c r="AI27" i="20"/>
  <c r="AG28" i="20"/>
  <c r="AH28" i="20"/>
  <c r="AI28" i="20"/>
  <c r="AG29" i="20"/>
  <c r="AH29" i="20"/>
  <c r="AI29" i="20"/>
  <c r="AG30" i="20"/>
  <c r="AH30" i="20"/>
  <c r="AI30" i="20"/>
  <c r="AG31" i="20"/>
  <c r="AH31" i="20"/>
  <c r="AI31" i="20"/>
  <c r="AG32" i="20"/>
  <c r="AH32" i="20"/>
  <c r="AI32" i="20"/>
  <c r="AG33" i="20"/>
  <c r="AH33" i="20"/>
  <c r="AI33" i="20"/>
  <c r="AG34" i="20"/>
  <c r="AH34" i="20"/>
  <c r="AI34" i="20"/>
  <c r="AG35" i="20"/>
  <c r="AH35" i="20"/>
  <c r="AI35" i="20"/>
  <c r="AG36" i="20"/>
  <c r="AH36" i="20"/>
  <c r="AI36" i="20"/>
  <c r="AG37" i="20"/>
  <c r="AH37" i="20"/>
  <c r="AI37" i="20"/>
  <c r="AG38" i="20"/>
  <c r="AH38" i="20"/>
  <c r="AI38" i="20"/>
  <c r="AG39" i="20"/>
  <c r="AH39" i="20"/>
  <c r="AI39" i="20"/>
  <c r="AG40" i="20"/>
  <c r="AH40" i="20"/>
  <c r="AI40" i="20"/>
  <c r="AG41" i="20"/>
  <c r="AH41" i="20"/>
  <c r="AI41" i="20"/>
  <c r="AG42" i="20"/>
  <c r="AH42" i="20"/>
  <c r="AI42" i="20"/>
  <c r="AG43" i="20"/>
  <c r="AH43" i="20"/>
  <c r="AI43" i="20"/>
  <c r="AG44" i="20"/>
  <c r="AH44" i="20"/>
  <c r="AI44" i="20"/>
  <c r="AG45" i="20"/>
  <c r="AH45" i="20"/>
  <c r="AI45" i="20"/>
  <c r="AG46" i="20"/>
  <c r="AH46" i="20"/>
  <c r="AI46" i="20"/>
  <c r="AG47" i="20"/>
  <c r="AH47" i="20"/>
  <c r="AI47" i="20"/>
  <c r="AG48" i="20"/>
  <c r="AH48" i="20"/>
  <c r="AI48" i="20"/>
  <c r="AG49" i="20"/>
  <c r="AH49" i="20"/>
  <c r="AI49" i="20"/>
  <c r="AG50" i="20"/>
  <c r="AH50" i="20"/>
  <c r="AI50" i="20"/>
  <c r="AG51" i="20"/>
  <c r="AH51" i="20"/>
  <c r="AI51" i="20"/>
  <c r="AG52" i="20"/>
  <c r="AH52" i="20"/>
  <c r="AI52" i="20"/>
  <c r="AG53" i="20"/>
  <c r="AH53" i="20"/>
  <c r="AI53" i="20"/>
  <c r="AG54" i="20"/>
  <c r="AH54" i="20"/>
  <c r="AI54" i="20"/>
  <c r="AG55" i="20"/>
  <c r="AH55" i="20"/>
  <c r="AI55" i="20"/>
  <c r="AG56" i="20"/>
  <c r="AH56" i="20"/>
  <c r="AI56" i="20"/>
  <c r="AG57" i="20"/>
  <c r="AH57" i="20"/>
  <c r="AI57" i="20"/>
  <c r="AG58" i="20"/>
  <c r="AH58" i="20"/>
  <c r="AI58" i="20"/>
  <c r="AG59" i="20"/>
  <c r="AH59" i="20"/>
  <c r="AI59" i="20"/>
  <c r="AG60" i="20"/>
  <c r="AH60" i="20"/>
  <c r="AI60" i="20"/>
  <c r="AG61" i="20"/>
  <c r="AH61" i="20"/>
  <c r="AI61" i="20"/>
  <c r="AG62" i="20"/>
  <c r="AH62" i="20"/>
  <c r="AI62" i="20"/>
  <c r="AG63" i="20"/>
  <c r="AH63" i="20"/>
  <c r="AI63" i="20"/>
  <c r="AG64" i="20"/>
  <c r="AH64" i="20"/>
  <c r="AI64" i="20"/>
  <c r="AG65" i="20"/>
  <c r="AH65" i="20"/>
  <c r="AI65" i="20"/>
  <c r="AG66" i="20"/>
  <c r="AH66" i="20"/>
  <c r="AI66" i="20"/>
  <c r="AG67" i="20"/>
  <c r="AH67" i="20"/>
  <c r="AI67" i="20"/>
  <c r="AG68" i="20"/>
  <c r="AH68" i="20"/>
  <c r="AI68" i="20"/>
  <c r="AG69" i="20"/>
  <c r="AH69" i="20"/>
  <c r="AI69" i="20"/>
  <c r="AG70" i="20"/>
  <c r="AH70" i="20"/>
  <c r="AI70" i="20"/>
  <c r="AG71" i="20"/>
  <c r="AH71" i="20"/>
  <c r="AI71" i="20"/>
  <c r="AG72" i="20"/>
  <c r="AH72" i="20"/>
  <c r="AI72" i="20"/>
  <c r="AG73" i="20"/>
  <c r="AH73" i="20"/>
  <c r="AI73" i="20"/>
  <c r="AG74" i="20"/>
  <c r="AH74" i="20"/>
  <c r="AI74" i="20"/>
  <c r="AG75" i="20"/>
  <c r="AH75" i="20"/>
  <c r="AI75" i="20"/>
  <c r="AG76" i="20"/>
  <c r="AH76" i="20"/>
  <c r="AI76" i="20"/>
  <c r="AG77" i="20"/>
  <c r="AH77" i="20"/>
  <c r="AI77" i="20"/>
  <c r="AG78" i="20"/>
  <c r="AH78" i="20"/>
  <c r="AI78" i="20"/>
  <c r="AG79" i="20"/>
  <c r="AH79" i="20"/>
  <c r="AI79" i="20"/>
  <c r="AG80" i="20"/>
  <c r="AH80" i="20"/>
  <c r="AI80" i="20"/>
  <c r="AG81" i="20"/>
  <c r="AH81" i="20"/>
  <c r="AI81" i="20"/>
  <c r="AG82" i="20"/>
  <c r="AH82" i="20"/>
  <c r="AI82" i="20"/>
  <c r="AG83" i="20"/>
  <c r="AH83" i="20"/>
  <c r="AI83" i="20"/>
  <c r="AG84" i="20"/>
  <c r="AH84" i="20"/>
  <c r="AI84" i="20"/>
  <c r="AG85" i="20"/>
  <c r="AH85" i="20"/>
  <c r="AI85" i="20"/>
  <c r="AG86" i="20"/>
  <c r="AH86" i="20"/>
  <c r="AI86" i="20"/>
  <c r="AG87" i="20"/>
  <c r="AH87" i="20"/>
  <c r="AI87" i="20"/>
  <c r="AG88" i="20"/>
  <c r="AH88" i="20"/>
  <c r="AI88" i="20"/>
  <c r="AG89" i="20"/>
  <c r="AH89" i="20"/>
  <c r="AI89" i="20"/>
  <c r="AG90" i="20"/>
  <c r="AH90" i="20"/>
  <c r="AI90" i="20"/>
  <c r="AG91" i="20"/>
  <c r="AH91" i="20"/>
  <c r="AI91" i="20"/>
  <c r="AG92" i="20"/>
  <c r="AH92" i="20"/>
  <c r="AI92" i="20"/>
  <c r="AG93" i="20"/>
  <c r="AH93" i="20"/>
  <c r="AI93" i="20"/>
  <c r="AG94" i="20"/>
  <c r="AH94" i="20"/>
  <c r="AI94" i="20"/>
  <c r="AG95" i="20"/>
  <c r="AH95" i="20"/>
  <c r="AI95" i="20"/>
  <c r="AG96" i="20"/>
  <c r="AH96" i="20"/>
  <c r="AI96" i="20"/>
  <c r="AG97" i="20"/>
  <c r="AH97" i="20"/>
  <c r="AI97" i="20"/>
  <c r="AG98" i="20"/>
  <c r="AH98" i="20"/>
  <c r="AI98" i="20"/>
  <c r="AG99" i="20"/>
  <c r="AH99" i="20"/>
  <c r="AI99" i="20"/>
  <c r="AG100" i="20"/>
  <c r="AH100" i="20"/>
  <c r="AI100" i="20"/>
  <c r="AG101" i="20"/>
  <c r="AH101" i="20"/>
  <c r="AI101" i="20"/>
  <c r="AG102" i="20"/>
  <c r="AH102" i="20"/>
  <c r="AI102" i="20"/>
  <c r="AG103" i="20"/>
  <c r="AH103" i="20"/>
  <c r="AI103" i="20"/>
  <c r="AG104" i="20"/>
  <c r="AH104" i="20"/>
  <c r="AI104" i="20"/>
  <c r="AG105" i="20"/>
  <c r="AH105" i="20"/>
  <c r="AI105" i="20"/>
  <c r="AH6" i="20"/>
  <c r="AI6" i="20"/>
  <c r="AG6" i="20"/>
  <c r="AG5" i="20"/>
  <c r="AH5" i="20"/>
  <c r="AI5" i="20"/>
  <c r="AH4" i="20"/>
  <c r="AI4" i="20"/>
  <c r="AG4" i="20"/>
  <c r="AK7" i="20"/>
  <c r="AK8" i="20"/>
  <c r="AK9" i="20"/>
  <c r="AK10"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AK35" i="20"/>
  <c r="AK36" i="20"/>
  <c r="AK37" i="20"/>
  <c r="AK38" i="20"/>
  <c r="AK39" i="20"/>
  <c r="AK40" i="20"/>
  <c r="AK41" i="20"/>
  <c r="AK42" i="20"/>
  <c r="AK43" i="20"/>
  <c r="AK44" i="20"/>
  <c r="AK45" i="20"/>
  <c r="AK46" i="20"/>
  <c r="AK47" i="20"/>
  <c r="AK48" i="20"/>
  <c r="AK49" i="20"/>
  <c r="AK50" i="20"/>
  <c r="AK51" i="20"/>
  <c r="AK52" i="20"/>
  <c r="AK53" i="20"/>
  <c r="AK54" i="20"/>
  <c r="AK55" i="20"/>
  <c r="AK56" i="20"/>
  <c r="AK57" i="20"/>
  <c r="AK58" i="20"/>
  <c r="AK59" i="20"/>
  <c r="AK60" i="20"/>
  <c r="AK61" i="20"/>
  <c r="AK62" i="20"/>
  <c r="AK63" i="20"/>
  <c r="AK64" i="20"/>
  <c r="AK65" i="20"/>
  <c r="AK66" i="20"/>
  <c r="AK67" i="20"/>
  <c r="AK68" i="20"/>
  <c r="AK69" i="20"/>
  <c r="AK70" i="20"/>
  <c r="AK71" i="20"/>
  <c r="AK72" i="20"/>
  <c r="AK73" i="20"/>
  <c r="AK74" i="20"/>
  <c r="AK75" i="20"/>
  <c r="AK76" i="20"/>
  <c r="AK77" i="20"/>
  <c r="AK78" i="20"/>
  <c r="AK79" i="20"/>
  <c r="AK80" i="20"/>
  <c r="AK81" i="20"/>
  <c r="AK82" i="20"/>
  <c r="AK83" i="20"/>
  <c r="AK84" i="20"/>
  <c r="AK85" i="20"/>
  <c r="AK86" i="20"/>
  <c r="AK87" i="20"/>
  <c r="AK88" i="20"/>
  <c r="AK89" i="20"/>
  <c r="AK90" i="20"/>
  <c r="AK91" i="20"/>
  <c r="AK92" i="20"/>
  <c r="AK93" i="20"/>
  <c r="AK94" i="20"/>
  <c r="AK95" i="20"/>
  <c r="AK96" i="20"/>
  <c r="AK97" i="20"/>
  <c r="AK98" i="20"/>
  <c r="AK99" i="20"/>
  <c r="AK100" i="20"/>
  <c r="AK101" i="20"/>
  <c r="AK102" i="20"/>
  <c r="AK103" i="20"/>
  <c r="AK104" i="20"/>
  <c r="AK105" i="20"/>
  <c r="AK6" i="20"/>
  <c r="AF7" i="20"/>
  <c r="AF8" i="20"/>
  <c r="AF9" i="20"/>
  <c r="AF10" i="20"/>
  <c r="AF11" i="20"/>
  <c r="AF12" i="20"/>
  <c r="AF13" i="20"/>
  <c r="AF14" i="20"/>
  <c r="AF15" i="20"/>
  <c r="AF16" i="20"/>
  <c r="AF17" i="20"/>
  <c r="AF18" i="20"/>
  <c r="AF19" i="20"/>
  <c r="AF20" i="20"/>
  <c r="AF21" i="20"/>
  <c r="AF22" i="20"/>
  <c r="AF23" i="20"/>
  <c r="AF24" i="20"/>
  <c r="AF25" i="20"/>
  <c r="AF26" i="20"/>
  <c r="AF27" i="20"/>
  <c r="AF28" i="20"/>
  <c r="AF29" i="20"/>
  <c r="AF30" i="20"/>
  <c r="AF31" i="20"/>
  <c r="AF32" i="20"/>
  <c r="AF33" i="20"/>
  <c r="AF34" i="20"/>
  <c r="AF35" i="20"/>
  <c r="AF36" i="20"/>
  <c r="AF37" i="20"/>
  <c r="AF38" i="20"/>
  <c r="AF39" i="20"/>
  <c r="AF40" i="20"/>
  <c r="AF41" i="20"/>
  <c r="AF42" i="20"/>
  <c r="AF43" i="20"/>
  <c r="AF44" i="20"/>
  <c r="AF45" i="20"/>
  <c r="AF46" i="20"/>
  <c r="AF47" i="20"/>
  <c r="AF48" i="20"/>
  <c r="AF49" i="20"/>
  <c r="AF50" i="20"/>
  <c r="AF51" i="20"/>
  <c r="AF52" i="20"/>
  <c r="AF53" i="20"/>
  <c r="AF54" i="20"/>
  <c r="AF55" i="20"/>
  <c r="AF56" i="20"/>
  <c r="AF57" i="20"/>
  <c r="AF58" i="20"/>
  <c r="AF59" i="20"/>
  <c r="AF60" i="20"/>
  <c r="AF61" i="20"/>
  <c r="AF62" i="20"/>
  <c r="AF63" i="20"/>
  <c r="AF64" i="20"/>
  <c r="AF65" i="20"/>
  <c r="AF66" i="20"/>
  <c r="AF67" i="20"/>
  <c r="AF68" i="20"/>
  <c r="AF69" i="20"/>
  <c r="AF70" i="20"/>
  <c r="AF71" i="20"/>
  <c r="AF72" i="20"/>
  <c r="AF73" i="20"/>
  <c r="AF74" i="20"/>
  <c r="AF75" i="20"/>
  <c r="AF76" i="20"/>
  <c r="AF77" i="20"/>
  <c r="AF78" i="20"/>
  <c r="AF79" i="20"/>
  <c r="AF80" i="20"/>
  <c r="AF81" i="20"/>
  <c r="AF82" i="20"/>
  <c r="AF83" i="20"/>
  <c r="AF84" i="20"/>
  <c r="AF85" i="20"/>
  <c r="AF86" i="20"/>
  <c r="AF87" i="20"/>
  <c r="AF88" i="20"/>
  <c r="AF89" i="20"/>
  <c r="AF90" i="20"/>
  <c r="AF91" i="20"/>
  <c r="AF92" i="20"/>
  <c r="AF93" i="20"/>
  <c r="AF94" i="20"/>
  <c r="AF95" i="20"/>
  <c r="AF96" i="20"/>
  <c r="AF97" i="20"/>
  <c r="AF98" i="20"/>
  <c r="AF99" i="20"/>
  <c r="AF100" i="20"/>
  <c r="AF101" i="20"/>
  <c r="AF102" i="20"/>
  <c r="AF103" i="20"/>
  <c r="AF104" i="20"/>
  <c r="AF105" i="20"/>
  <c r="AF6" i="20"/>
  <c r="AK5" i="20"/>
  <c r="AK4" i="20"/>
  <c r="AF5" i="20"/>
  <c r="AF4" i="20"/>
  <c r="AB9" i="20"/>
  <c r="AC9" i="20"/>
  <c r="AD9" i="20"/>
  <c r="AB10" i="20"/>
  <c r="AC10" i="20"/>
  <c r="AD10" i="20"/>
  <c r="AB11" i="20"/>
  <c r="AC11" i="20"/>
  <c r="AD11" i="20"/>
  <c r="AB12" i="20"/>
  <c r="AC12" i="20"/>
  <c r="AD12" i="20"/>
  <c r="AB13" i="20"/>
  <c r="AC13" i="20"/>
  <c r="AD13" i="20"/>
  <c r="AB14" i="20"/>
  <c r="AC14" i="20"/>
  <c r="AD14" i="20"/>
  <c r="AB15" i="20"/>
  <c r="AC15" i="20"/>
  <c r="AD15" i="20"/>
  <c r="AB16" i="20"/>
  <c r="AC16" i="20"/>
  <c r="AD16" i="20"/>
  <c r="AB17" i="20"/>
  <c r="AC17" i="20"/>
  <c r="AD17" i="20"/>
  <c r="AB18" i="20"/>
  <c r="AC18" i="20"/>
  <c r="AD18" i="20"/>
  <c r="AB19" i="20"/>
  <c r="AC19" i="20"/>
  <c r="AD19" i="20"/>
  <c r="AB20" i="20"/>
  <c r="AC20" i="20"/>
  <c r="AD20" i="20"/>
  <c r="AB21" i="20"/>
  <c r="AC21" i="20"/>
  <c r="AD21" i="20"/>
  <c r="AB22" i="20"/>
  <c r="AC22" i="20"/>
  <c r="AD22" i="20"/>
  <c r="AB23" i="20"/>
  <c r="AC23" i="20"/>
  <c r="AD23" i="20"/>
  <c r="AB24" i="20"/>
  <c r="AC24" i="20"/>
  <c r="AD24" i="20"/>
  <c r="AB25" i="20"/>
  <c r="AC25" i="20"/>
  <c r="AD25" i="20"/>
  <c r="AB26" i="20"/>
  <c r="AC26" i="20"/>
  <c r="AD26" i="20"/>
  <c r="AB27" i="20"/>
  <c r="AC27" i="20"/>
  <c r="AD27" i="20"/>
  <c r="AB28" i="20"/>
  <c r="AC28" i="20"/>
  <c r="AD28" i="20"/>
  <c r="AB29" i="20"/>
  <c r="AC29" i="20"/>
  <c r="AD29" i="20"/>
  <c r="AB30" i="20"/>
  <c r="AC30" i="20"/>
  <c r="AD30" i="20"/>
  <c r="AB31" i="20"/>
  <c r="AC31" i="20"/>
  <c r="AD31" i="20"/>
  <c r="AB32" i="20"/>
  <c r="AC32" i="20"/>
  <c r="AD32" i="20"/>
  <c r="AB33" i="20"/>
  <c r="AC33" i="20"/>
  <c r="AD33" i="20"/>
  <c r="AB34" i="20"/>
  <c r="AC34" i="20"/>
  <c r="AD34" i="20"/>
  <c r="AB35" i="20"/>
  <c r="AC35" i="20"/>
  <c r="AD35" i="20"/>
  <c r="AB36" i="20"/>
  <c r="AC36" i="20"/>
  <c r="AD36" i="20"/>
  <c r="AB37" i="20"/>
  <c r="AC37" i="20"/>
  <c r="AD37" i="20"/>
  <c r="AB38" i="20"/>
  <c r="AC38" i="20"/>
  <c r="AD38" i="20"/>
  <c r="AB39" i="20"/>
  <c r="AC39" i="20"/>
  <c r="AD39" i="20"/>
  <c r="AB40" i="20"/>
  <c r="AC40" i="20"/>
  <c r="AD40" i="20"/>
  <c r="AB41" i="20"/>
  <c r="AC41" i="20"/>
  <c r="AD41" i="20"/>
  <c r="AB42" i="20"/>
  <c r="AC42" i="20"/>
  <c r="AD42" i="20"/>
  <c r="AB43" i="20"/>
  <c r="AC43" i="20"/>
  <c r="AD43" i="20"/>
  <c r="AB44" i="20"/>
  <c r="AC44" i="20"/>
  <c r="AD44" i="20"/>
  <c r="AB45" i="20"/>
  <c r="AC45" i="20"/>
  <c r="AD45" i="20"/>
  <c r="AB46" i="20"/>
  <c r="AC46" i="20"/>
  <c r="AD46" i="20"/>
  <c r="AB47" i="20"/>
  <c r="AC47" i="20"/>
  <c r="AD47" i="20"/>
  <c r="AB48" i="20"/>
  <c r="AC48" i="20"/>
  <c r="AD48" i="20"/>
  <c r="AB49" i="20"/>
  <c r="AC49" i="20"/>
  <c r="AD49" i="20"/>
  <c r="AB50" i="20"/>
  <c r="AC50" i="20"/>
  <c r="AD50" i="20"/>
  <c r="AB51" i="20"/>
  <c r="AC51" i="20"/>
  <c r="AD51" i="20"/>
  <c r="AB52" i="20"/>
  <c r="AC52" i="20"/>
  <c r="AD52" i="20"/>
  <c r="AB53" i="20"/>
  <c r="AC53" i="20"/>
  <c r="AD53" i="20"/>
  <c r="AB54" i="20"/>
  <c r="AC54" i="20"/>
  <c r="AD54" i="20"/>
  <c r="AB55" i="20"/>
  <c r="AC55" i="20"/>
  <c r="AD55" i="20"/>
  <c r="AB56" i="20"/>
  <c r="AC56" i="20"/>
  <c r="AD56" i="20"/>
  <c r="AB57" i="20"/>
  <c r="AC57" i="20"/>
  <c r="AD57" i="20"/>
  <c r="AB58" i="20"/>
  <c r="AC58" i="20"/>
  <c r="AD58" i="20"/>
  <c r="AB59" i="20"/>
  <c r="AC59" i="20"/>
  <c r="AD59" i="20"/>
  <c r="AB60" i="20"/>
  <c r="AC60" i="20"/>
  <c r="AD60" i="20"/>
  <c r="AB61" i="20"/>
  <c r="AC61" i="20"/>
  <c r="AD61" i="20"/>
  <c r="AB62" i="20"/>
  <c r="AC62" i="20"/>
  <c r="AD62" i="20"/>
  <c r="AB63" i="20"/>
  <c r="AC63" i="20"/>
  <c r="AD63" i="20"/>
  <c r="AB64" i="20"/>
  <c r="AC64" i="20"/>
  <c r="AD64" i="20"/>
  <c r="AB65" i="20"/>
  <c r="AC65" i="20"/>
  <c r="AD65" i="20"/>
  <c r="AB66" i="20"/>
  <c r="AC66" i="20"/>
  <c r="AD66" i="20"/>
  <c r="AB67" i="20"/>
  <c r="AC67" i="20"/>
  <c r="AD67" i="20"/>
  <c r="AB68" i="20"/>
  <c r="AC68" i="20"/>
  <c r="AD68" i="20"/>
  <c r="AB69" i="20"/>
  <c r="AC69" i="20"/>
  <c r="AD69" i="20"/>
  <c r="AB70" i="20"/>
  <c r="AC70" i="20"/>
  <c r="AD70" i="20"/>
  <c r="AB71" i="20"/>
  <c r="AC71" i="20"/>
  <c r="AD71" i="20"/>
  <c r="AB72" i="20"/>
  <c r="AC72" i="20"/>
  <c r="AD72" i="20"/>
  <c r="AB73" i="20"/>
  <c r="AC73" i="20"/>
  <c r="AD73" i="20"/>
  <c r="AB74" i="20"/>
  <c r="AC74" i="20"/>
  <c r="AD74" i="20"/>
  <c r="AB75" i="20"/>
  <c r="AC75" i="20"/>
  <c r="AD75" i="20"/>
  <c r="AB76" i="20"/>
  <c r="AC76" i="20"/>
  <c r="AD76" i="20"/>
  <c r="AB77" i="20"/>
  <c r="AC77" i="20"/>
  <c r="AD77" i="20"/>
  <c r="AB78" i="20"/>
  <c r="AC78" i="20"/>
  <c r="AD78" i="20"/>
  <c r="AB79" i="20"/>
  <c r="AC79" i="20"/>
  <c r="AD79" i="20"/>
  <c r="AB80" i="20"/>
  <c r="AC80" i="20"/>
  <c r="AD80" i="20"/>
  <c r="AB81" i="20"/>
  <c r="AC81" i="20"/>
  <c r="AD81" i="20"/>
  <c r="AB82" i="20"/>
  <c r="AC82" i="20"/>
  <c r="AD82" i="20"/>
  <c r="AB83" i="20"/>
  <c r="AC83" i="20"/>
  <c r="AD83" i="20"/>
  <c r="AB84" i="20"/>
  <c r="AC84" i="20"/>
  <c r="AD84" i="20"/>
  <c r="AB85" i="20"/>
  <c r="AC85" i="20"/>
  <c r="AD85" i="20"/>
  <c r="AB86" i="20"/>
  <c r="AC86" i="20"/>
  <c r="AD86" i="20"/>
  <c r="AB87" i="20"/>
  <c r="AC87" i="20"/>
  <c r="AD87" i="20"/>
  <c r="AB88" i="20"/>
  <c r="AC88" i="20"/>
  <c r="AD88" i="20"/>
  <c r="AB89" i="20"/>
  <c r="AC89" i="20"/>
  <c r="AD89" i="20"/>
  <c r="AB90" i="20"/>
  <c r="AC90" i="20"/>
  <c r="AD90" i="20"/>
  <c r="AB91" i="20"/>
  <c r="AC91" i="20"/>
  <c r="AD91" i="20"/>
  <c r="AB92" i="20"/>
  <c r="AC92" i="20"/>
  <c r="AD92" i="20"/>
  <c r="AB93" i="20"/>
  <c r="AC93" i="20"/>
  <c r="AD93" i="20"/>
  <c r="AB94" i="20"/>
  <c r="AC94" i="20"/>
  <c r="AD94" i="20"/>
  <c r="AB95" i="20"/>
  <c r="AC95" i="20"/>
  <c r="AD95" i="20"/>
  <c r="AB96" i="20"/>
  <c r="AC96" i="20"/>
  <c r="AD96" i="20"/>
  <c r="AB97" i="20"/>
  <c r="AC97" i="20"/>
  <c r="AD97" i="20"/>
  <c r="AB98" i="20"/>
  <c r="AC98" i="20"/>
  <c r="AD98" i="20"/>
  <c r="AB99" i="20"/>
  <c r="AC99" i="20"/>
  <c r="AD99" i="20"/>
  <c r="AB100" i="20"/>
  <c r="AC100" i="20"/>
  <c r="AD100" i="20"/>
  <c r="AB101" i="20"/>
  <c r="AC101" i="20"/>
  <c r="AD101" i="20"/>
  <c r="AB102" i="20"/>
  <c r="AC102" i="20"/>
  <c r="AD102" i="20"/>
  <c r="AB103" i="20"/>
  <c r="AC103" i="20"/>
  <c r="AD103" i="20"/>
  <c r="AB104" i="20"/>
  <c r="AC104" i="20"/>
  <c r="AD104" i="20"/>
  <c r="AB105" i="20"/>
  <c r="AC105" i="20"/>
  <c r="AD105" i="20"/>
  <c r="AB7" i="20"/>
  <c r="AC7" i="20"/>
  <c r="AD7" i="20"/>
  <c r="AB8" i="20"/>
  <c r="AC8" i="20"/>
  <c r="AD8" i="20"/>
  <c r="AC6" i="20"/>
  <c r="AD6" i="20"/>
  <c r="AB6" i="20"/>
  <c r="AB5" i="20"/>
  <c r="AC5" i="20"/>
  <c r="AD5" i="20"/>
  <c r="AC4" i="20"/>
  <c r="AD4" i="20"/>
  <c r="AB4"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8" i="20"/>
  <c r="AA49" i="20"/>
  <c r="AA50" i="20"/>
  <c r="AA51" i="20"/>
  <c r="AA52" i="20"/>
  <c r="AA53" i="20"/>
  <c r="AA54" i="20"/>
  <c r="AA55" i="20"/>
  <c r="AA56" i="20"/>
  <c r="AA57" i="20"/>
  <c r="AA58" i="20"/>
  <c r="AA59" i="20"/>
  <c r="AA60" i="20"/>
  <c r="AA61" i="20"/>
  <c r="AA62" i="20"/>
  <c r="AA63" i="20"/>
  <c r="AA64" i="20"/>
  <c r="AA65" i="20"/>
  <c r="AA66" i="20"/>
  <c r="AA67" i="20"/>
  <c r="AA68" i="20"/>
  <c r="AA69" i="20"/>
  <c r="AA70" i="20"/>
  <c r="AA71" i="20"/>
  <c r="AA72" i="20"/>
  <c r="AA73" i="20"/>
  <c r="AA74" i="20"/>
  <c r="AA75" i="20"/>
  <c r="AA76" i="20"/>
  <c r="AA77" i="20"/>
  <c r="AA78" i="20"/>
  <c r="AA79" i="20"/>
  <c r="AA80" i="20"/>
  <c r="AA81" i="20"/>
  <c r="AA82" i="20"/>
  <c r="AA83" i="20"/>
  <c r="AA84" i="20"/>
  <c r="AA85" i="20"/>
  <c r="AA86" i="20"/>
  <c r="AA87" i="20"/>
  <c r="AA88" i="20"/>
  <c r="AA89" i="20"/>
  <c r="AA90" i="20"/>
  <c r="AA91" i="20"/>
  <c r="AA92" i="20"/>
  <c r="AA93" i="20"/>
  <c r="AA94" i="20"/>
  <c r="AA95" i="20"/>
  <c r="AA96" i="20"/>
  <c r="AA97" i="20"/>
  <c r="AA98" i="20"/>
  <c r="AA99" i="20"/>
  <c r="AA100" i="20"/>
  <c r="AA101" i="20"/>
  <c r="AA102" i="20"/>
  <c r="AA103" i="20"/>
  <c r="AA104" i="20"/>
  <c r="AA105" i="20"/>
  <c r="AA7" i="20"/>
  <c r="AA8" i="20"/>
  <c r="AA9" i="20"/>
  <c r="AA10" i="20"/>
  <c r="AA6" i="20"/>
  <c r="AA5" i="20"/>
  <c r="AA4" i="20"/>
  <c r="J10" i="14"/>
  <c r="FG5" i="25"/>
  <c r="FH5" i="25"/>
  <c r="FI5" i="25"/>
  <c r="FJ5" i="25"/>
  <c r="FK5" i="25"/>
  <c r="FL5" i="25"/>
  <c r="FM5" i="25"/>
  <c r="FN5" i="25"/>
  <c r="FO5" i="25"/>
  <c r="FP5" i="25"/>
  <c r="FQ5" i="25"/>
  <c r="FR5" i="25"/>
  <c r="FS5" i="25"/>
  <c r="FT5" i="25"/>
  <c r="FU5" i="25"/>
  <c r="FV5" i="25"/>
  <c r="FW5" i="25"/>
  <c r="FX5" i="25"/>
  <c r="FY5" i="25"/>
  <c r="FZ5" i="25"/>
  <c r="GA5" i="25"/>
  <c r="I10" i="14"/>
  <c r="G10" i="14"/>
  <c r="F15" i="17"/>
  <c r="D10" i="14"/>
  <c r="HV6" i="29"/>
  <c r="HV7" i="29"/>
  <c r="HV8" i="29"/>
  <c r="HV9" i="29"/>
  <c r="HV10" i="29"/>
  <c r="HV11" i="29"/>
  <c r="HV12" i="29"/>
  <c r="HV13" i="29"/>
  <c r="HV14" i="29"/>
  <c r="HV15" i="29"/>
  <c r="HV16" i="29"/>
  <c r="HV17" i="29"/>
  <c r="HV18" i="29"/>
  <c r="HV19" i="29"/>
  <c r="HV20" i="29"/>
  <c r="HV21" i="29"/>
  <c r="HV22" i="29"/>
  <c r="HV23" i="29"/>
  <c r="HV24" i="29"/>
  <c r="HV25" i="29"/>
  <c r="HV26" i="29"/>
  <c r="HV27" i="29"/>
  <c r="HV28" i="29"/>
  <c r="HV29" i="29"/>
  <c r="HV30" i="29"/>
  <c r="HV31" i="29"/>
  <c r="HV32" i="29"/>
  <c r="HV33" i="29"/>
  <c r="HV34" i="29"/>
  <c r="HV35" i="29"/>
  <c r="HV36" i="29"/>
  <c r="HV37" i="29"/>
  <c r="HV38" i="29"/>
  <c r="HV39" i="29"/>
  <c r="HV40" i="29"/>
  <c r="HV41" i="29"/>
  <c r="HV42" i="29"/>
  <c r="HV43" i="29"/>
  <c r="HV44" i="29"/>
  <c r="HV45" i="29"/>
  <c r="HV46" i="29"/>
  <c r="HV47" i="29"/>
  <c r="HV48" i="29"/>
  <c r="HV49" i="29"/>
  <c r="HV50" i="29"/>
  <c r="HV51" i="29"/>
  <c r="HV52" i="29"/>
  <c r="HV53" i="29"/>
  <c r="HV54" i="29"/>
  <c r="HV55" i="29"/>
  <c r="HV56" i="29"/>
  <c r="HV57" i="29"/>
  <c r="HV58" i="29"/>
  <c r="HV59" i="29"/>
  <c r="HV60" i="29"/>
  <c r="HV61" i="29"/>
  <c r="HV62" i="29"/>
  <c r="HV63" i="29"/>
  <c r="HV64" i="29"/>
  <c r="HV65" i="29"/>
  <c r="HV66" i="29"/>
  <c r="HV67" i="29"/>
  <c r="HV68" i="29"/>
  <c r="HV69" i="29"/>
  <c r="HV70" i="29"/>
  <c r="HV71" i="29"/>
  <c r="HV72" i="29"/>
  <c r="HV73" i="29"/>
  <c r="HV74" i="29"/>
  <c r="HV75" i="29"/>
  <c r="HV76" i="29"/>
  <c r="HV77" i="29"/>
  <c r="HV78" i="29"/>
  <c r="HV79" i="29"/>
  <c r="HV80" i="29"/>
  <c r="HV81" i="29"/>
  <c r="HV82" i="29"/>
  <c r="HV83" i="29"/>
  <c r="HV84" i="29"/>
  <c r="HV85" i="29"/>
  <c r="HV86" i="29"/>
  <c r="HV87" i="29"/>
  <c r="HV88" i="29"/>
  <c r="HV89" i="29"/>
  <c r="HV90" i="29"/>
  <c r="HV91" i="29"/>
  <c r="HV92" i="29"/>
  <c r="HV93" i="29"/>
  <c r="HV94" i="29"/>
  <c r="HV95" i="29"/>
  <c r="HV96" i="29"/>
  <c r="HV97" i="29"/>
  <c r="HV98" i="29"/>
  <c r="HV99" i="29"/>
  <c r="HV100" i="29"/>
  <c r="HV101" i="29"/>
  <c r="HV102" i="29"/>
  <c r="HV103" i="29"/>
  <c r="HV104" i="29"/>
  <c r="HV5" i="29"/>
  <c r="BR5" i="31"/>
  <c r="BU5" i="31" s="1"/>
  <c r="BR6" i="31"/>
  <c r="BU6" i="31" s="1"/>
  <c r="BR7" i="31"/>
  <c r="BU7" i="31" s="1"/>
  <c r="BR8" i="31"/>
  <c r="BU8" i="31" s="1"/>
  <c r="BR9" i="31"/>
  <c r="BU9" i="31" s="1"/>
  <c r="BR10" i="31"/>
  <c r="BU10" i="31" s="1"/>
  <c r="BR11" i="31"/>
  <c r="BU11" i="31" s="1"/>
  <c r="BR12" i="31"/>
  <c r="BU12" i="31" s="1"/>
  <c r="F5" i="14"/>
  <c r="H5" i="14"/>
  <c r="X7" i="20"/>
  <c r="X8" i="20"/>
  <c r="X9" i="20"/>
  <c r="X10" i="20"/>
  <c r="X11" i="20"/>
  <c r="X12" i="20"/>
  <c r="X13" i="20"/>
  <c r="X14" i="20"/>
  <c r="X15" i="20"/>
  <c r="X16" i="20"/>
  <c r="X17" i="20"/>
  <c r="X18"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5" i="20"/>
  <c r="X6" i="20"/>
  <c r="X4" i="20"/>
  <c r="V4"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V53" i="20"/>
  <c r="V54" i="20"/>
  <c r="V55" i="20"/>
  <c r="V56" i="20"/>
  <c r="V57" i="20"/>
  <c r="V58" i="20"/>
  <c r="V59" i="20"/>
  <c r="V60" i="20"/>
  <c r="V61" i="20"/>
  <c r="V62" i="20"/>
  <c r="V63" i="20"/>
  <c r="V64" i="20"/>
  <c r="V65" i="20"/>
  <c r="V66" i="20"/>
  <c r="V67" i="20"/>
  <c r="V68" i="20"/>
  <c r="V69" i="20"/>
  <c r="V70" i="20"/>
  <c r="V71" i="20"/>
  <c r="V72" i="20"/>
  <c r="V73" i="20"/>
  <c r="V74" i="20"/>
  <c r="V75" i="20"/>
  <c r="V76" i="20"/>
  <c r="V77" i="20"/>
  <c r="V78" i="20"/>
  <c r="V79" i="20"/>
  <c r="V80" i="20"/>
  <c r="V81" i="20"/>
  <c r="V82" i="20"/>
  <c r="V83" i="20"/>
  <c r="V84" i="20"/>
  <c r="V85" i="20"/>
  <c r="V86" i="20"/>
  <c r="V87" i="20"/>
  <c r="V88" i="20"/>
  <c r="V89" i="20"/>
  <c r="V90" i="20"/>
  <c r="V91" i="20"/>
  <c r="V92" i="20"/>
  <c r="V93" i="20"/>
  <c r="V94" i="20"/>
  <c r="V95" i="20"/>
  <c r="V96" i="20"/>
  <c r="V97" i="20"/>
  <c r="V98" i="20"/>
  <c r="V99" i="20"/>
  <c r="V100" i="20"/>
  <c r="V101" i="20"/>
  <c r="V102" i="20"/>
  <c r="V103" i="20"/>
  <c r="V6" i="20"/>
  <c r="V5" i="20"/>
  <c r="T4" i="20"/>
  <c r="T5" i="20"/>
  <c r="T6" i="20"/>
  <c r="T7" i="20"/>
  <c r="T8"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L103" i="20"/>
  <c r="Q105" i="20" s="1"/>
  <c r="L7" i="20"/>
  <c r="Q9" i="20" s="1"/>
  <c r="M7" i="20"/>
  <c r="R9" i="20" s="1"/>
  <c r="N7" i="20"/>
  <c r="S9" i="20" s="1"/>
  <c r="L8" i="20"/>
  <c r="Q10" i="20" s="1"/>
  <c r="M8" i="20"/>
  <c r="R10" i="20" s="1"/>
  <c r="N8" i="20"/>
  <c r="S10" i="20" s="1"/>
  <c r="L9" i="20"/>
  <c r="Q11" i="20" s="1"/>
  <c r="M9" i="20"/>
  <c r="R11" i="20" s="1"/>
  <c r="N9" i="20"/>
  <c r="S11" i="20" s="1"/>
  <c r="L10" i="20"/>
  <c r="Q12" i="20" s="1"/>
  <c r="M10" i="20"/>
  <c r="R12" i="20" s="1"/>
  <c r="N10" i="20"/>
  <c r="S12" i="20" s="1"/>
  <c r="L11" i="20"/>
  <c r="Q13" i="20" s="1"/>
  <c r="M11" i="20"/>
  <c r="R13" i="20" s="1"/>
  <c r="N11" i="20"/>
  <c r="S13" i="20" s="1"/>
  <c r="L12" i="20"/>
  <c r="Q14" i="20" s="1"/>
  <c r="M12" i="20"/>
  <c r="R14" i="20" s="1"/>
  <c r="N12" i="20"/>
  <c r="S14" i="20" s="1"/>
  <c r="L13" i="20"/>
  <c r="Q15" i="20" s="1"/>
  <c r="M13" i="20"/>
  <c r="R15" i="20" s="1"/>
  <c r="N13" i="20"/>
  <c r="S15" i="20" s="1"/>
  <c r="L14" i="20"/>
  <c r="Q16" i="20" s="1"/>
  <c r="M14" i="20"/>
  <c r="R16" i="20" s="1"/>
  <c r="N14" i="20"/>
  <c r="S16" i="20" s="1"/>
  <c r="L15" i="20"/>
  <c r="Q17" i="20" s="1"/>
  <c r="M15" i="20"/>
  <c r="R17" i="20" s="1"/>
  <c r="N15" i="20"/>
  <c r="S17" i="20" s="1"/>
  <c r="L16" i="20"/>
  <c r="Q18" i="20" s="1"/>
  <c r="M16" i="20"/>
  <c r="R18" i="20" s="1"/>
  <c r="N16" i="20"/>
  <c r="S18" i="20" s="1"/>
  <c r="L17" i="20"/>
  <c r="Q19" i="20" s="1"/>
  <c r="M17" i="20"/>
  <c r="R19" i="20" s="1"/>
  <c r="N17" i="20"/>
  <c r="S19" i="20" s="1"/>
  <c r="L18" i="20"/>
  <c r="Q20" i="20" s="1"/>
  <c r="M18" i="20"/>
  <c r="R20" i="20" s="1"/>
  <c r="N18" i="20"/>
  <c r="S20" i="20" s="1"/>
  <c r="L19" i="20"/>
  <c r="Q21" i="20" s="1"/>
  <c r="M19" i="20"/>
  <c r="R21" i="20" s="1"/>
  <c r="N19" i="20"/>
  <c r="S21" i="20" s="1"/>
  <c r="L20" i="20"/>
  <c r="Q22" i="20" s="1"/>
  <c r="M20" i="20"/>
  <c r="R22" i="20" s="1"/>
  <c r="N20" i="20"/>
  <c r="S22" i="20" s="1"/>
  <c r="L21" i="20"/>
  <c r="Q23" i="20" s="1"/>
  <c r="M21" i="20"/>
  <c r="R23" i="20" s="1"/>
  <c r="N21" i="20"/>
  <c r="S23" i="20" s="1"/>
  <c r="L22" i="20"/>
  <c r="Q24" i="20" s="1"/>
  <c r="M22" i="20"/>
  <c r="R24" i="20" s="1"/>
  <c r="N22" i="20"/>
  <c r="S24" i="20"/>
  <c r="L23" i="20"/>
  <c r="Q25" i="20" s="1"/>
  <c r="M23" i="20"/>
  <c r="R25" i="20" s="1"/>
  <c r="N23" i="20"/>
  <c r="S25" i="20" s="1"/>
  <c r="L24" i="20"/>
  <c r="Q26" i="20" s="1"/>
  <c r="M24" i="20"/>
  <c r="R26" i="20" s="1"/>
  <c r="N24" i="20"/>
  <c r="S26" i="20"/>
  <c r="L25" i="20"/>
  <c r="Q27" i="20" s="1"/>
  <c r="M25" i="20"/>
  <c r="R27" i="20"/>
  <c r="N25" i="20"/>
  <c r="S27" i="20" s="1"/>
  <c r="L26" i="20"/>
  <c r="Q28" i="20" s="1"/>
  <c r="M26" i="20"/>
  <c r="R28" i="20" s="1"/>
  <c r="N26" i="20"/>
  <c r="S28" i="20" s="1"/>
  <c r="L27" i="20"/>
  <c r="Q29" i="20" s="1"/>
  <c r="M27" i="20"/>
  <c r="R29" i="20"/>
  <c r="N27" i="20"/>
  <c r="S29" i="20" s="1"/>
  <c r="L28" i="20"/>
  <c r="Q30" i="20"/>
  <c r="M28" i="20"/>
  <c r="R30" i="20" s="1"/>
  <c r="N28" i="20"/>
  <c r="S30" i="20" s="1"/>
  <c r="L29" i="20"/>
  <c r="Q31" i="20" s="1"/>
  <c r="M29" i="20"/>
  <c r="R31" i="20" s="1"/>
  <c r="N29" i="20"/>
  <c r="S31" i="20" s="1"/>
  <c r="L30" i="20"/>
  <c r="Q32" i="20"/>
  <c r="M30" i="20"/>
  <c r="R32" i="20" s="1"/>
  <c r="N30" i="20"/>
  <c r="S32" i="20"/>
  <c r="L31" i="20"/>
  <c r="Q33" i="20" s="1"/>
  <c r="M31" i="20"/>
  <c r="R33" i="20" s="1"/>
  <c r="N31" i="20"/>
  <c r="S33" i="20" s="1"/>
  <c r="L32" i="20"/>
  <c r="Q34" i="20" s="1"/>
  <c r="M32" i="20"/>
  <c r="R34" i="20" s="1"/>
  <c r="N32" i="20"/>
  <c r="S34" i="20"/>
  <c r="L33" i="20"/>
  <c r="Q35" i="20" s="1"/>
  <c r="M33" i="20"/>
  <c r="R35" i="20"/>
  <c r="N33" i="20"/>
  <c r="S35" i="20" s="1"/>
  <c r="L34" i="20"/>
  <c r="Q36" i="20" s="1"/>
  <c r="M34" i="20"/>
  <c r="R36" i="20" s="1"/>
  <c r="N34" i="20"/>
  <c r="S36" i="20" s="1"/>
  <c r="L35" i="20"/>
  <c r="Q37" i="20" s="1"/>
  <c r="M35" i="20"/>
  <c r="R37" i="20"/>
  <c r="N35" i="20"/>
  <c r="S37" i="20" s="1"/>
  <c r="L36" i="20"/>
  <c r="Q38" i="20"/>
  <c r="M36" i="20"/>
  <c r="R38" i="20" s="1"/>
  <c r="N36" i="20"/>
  <c r="S38" i="20" s="1"/>
  <c r="L37" i="20"/>
  <c r="Q39" i="20" s="1"/>
  <c r="M37" i="20"/>
  <c r="R39" i="20" s="1"/>
  <c r="N37" i="20"/>
  <c r="S39" i="20" s="1"/>
  <c r="L38" i="20"/>
  <c r="Q40" i="20"/>
  <c r="M38" i="20"/>
  <c r="R40" i="20" s="1"/>
  <c r="N38" i="20"/>
  <c r="S40" i="20"/>
  <c r="L39" i="20"/>
  <c r="Q41" i="20" s="1"/>
  <c r="M39" i="20"/>
  <c r="R41" i="20" s="1"/>
  <c r="N39" i="20"/>
  <c r="S41" i="20" s="1"/>
  <c r="L40" i="20"/>
  <c r="Q42" i="20" s="1"/>
  <c r="M40" i="20"/>
  <c r="R42" i="20" s="1"/>
  <c r="N40" i="20"/>
  <c r="S42" i="20"/>
  <c r="L41" i="20"/>
  <c r="Q43" i="20" s="1"/>
  <c r="M41" i="20"/>
  <c r="R43" i="20"/>
  <c r="N41" i="20"/>
  <c r="S43" i="20" s="1"/>
  <c r="L42" i="20"/>
  <c r="Q44" i="20" s="1"/>
  <c r="M42" i="20"/>
  <c r="R44" i="20" s="1"/>
  <c r="N42" i="20"/>
  <c r="S44" i="20" s="1"/>
  <c r="L43" i="20"/>
  <c r="Q45" i="20" s="1"/>
  <c r="M43" i="20"/>
  <c r="R45" i="20"/>
  <c r="N43" i="20"/>
  <c r="S45" i="20" s="1"/>
  <c r="L44" i="20"/>
  <c r="Q46" i="20"/>
  <c r="M44" i="20"/>
  <c r="R46" i="20" s="1"/>
  <c r="N44" i="20"/>
  <c r="S46" i="20"/>
  <c r="L45" i="20"/>
  <c r="Q47" i="20" s="1"/>
  <c r="M45" i="20"/>
  <c r="R47" i="20" s="1"/>
  <c r="N45" i="20"/>
  <c r="S47" i="20" s="1"/>
  <c r="L46" i="20"/>
  <c r="Q48" i="20"/>
  <c r="M46" i="20"/>
  <c r="R48" i="20" s="1"/>
  <c r="N46" i="20"/>
  <c r="S48" i="20" s="1"/>
  <c r="L47" i="20"/>
  <c r="Q49" i="20" s="1"/>
  <c r="M47" i="20"/>
  <c r="R49" i="20"/>
  <c r="N47" i="20"/>
  <c r="S49" i="20" s="1"/>
  <c r="L48" i="20"/>
  <c r="Q50" i="20" s="1"/>
  <c r="M48" i="20"/>
  <c r="R50" i="20" s="1"/>
  <c r="N48" i="20"/>
  <c r="S50" i="20"/>
  <c r="L49" i="20"/>
  <c r="Q51" i="20" s="1"/>
  <c r="M49" i="20"/>
  <c r="R51" i="20"/>
  <c r="N49" i="20"/>
  <c r="S51" i="20" s="1"/>
  <c r="L50" i="20"/>
  <c r="Q52" i="20"/>
  <c r="M50" i="20"/>
  <c r="R52" i="20" s="1"/>
  <c r="N50" i="20"/>
  <c r="S52" i="20" s="1"/>
  <c r="L51" i="20"/>
  <c r="Q53" i="20" s="1"/>
  <c r="M51" i="20"/>
  <c r="R53" i="20"/>
  <c r="N51" i="20"/>
  <c r="S53" i="20" s="1"/>
  <c r="L52" i="20"/>
  <c r="Q54" i="20" s="1"/>
  <c r="M52" i="20"/>
  <c r="R54" i="20" s="1"/>
  <c r="N52" i="20"/>
  <c r="S54" i="20"/>
  <c r="L53" i="20"/>
  <c r="Q55" i="20" s="1"/>
  <c r="M53" i="20"/>
  <c r="R55" i="20" s="1"/>
  <c r="N53" i="20"/>
  <c r="S55" i="20" s="1"/>
  <c r="L54" i="20"/>
  <c r="Q56" i="20"/>
  <c r="M54" i="20"/>
  <c r="R56" i="20" s="1"/>
  <c r="N54" i="20"/>
  <c r="S56" i="20" s="1"/>
  <c r="L55" i="20"/>
  <c r="Q57" i="20" s="1"/>
  <c r="M55" i="20"/>
  <c r="R57" i="20"/>
  <c r="N55" i="20"/>
  <c r="S57" i="20" s="1"/>
  <c r="L56" i="20"/>
  <c r="Q58" i="20" s="1"/>
  <c r="M56" i="20"/>
  <c r="R58" i="20" s="1"/>
  <c r="N56" i="20"/>
  <c r="S58" i="20"/>
  <c r="L57" i="20"/>
  <c r="Q59" i="20" s="1"/>
  <c r="M57" i="20"/>
  <c r="R59" i="20" s="1"/>
  <c r="N57" i="20"/>
  <c r="S59" i="20" s="1"/>
  <c r="L58" i="20"/>
  <c r="Q60" i="20"/>
  <c r="M58" i="20"/>
  <c r="R60" i="20" s="1"/>
  <c r="N58" i="20"/>
  <c r="S60" i="20" s="1"/>
  <c r="L59" i="20"/>
  <c r="Q61" i="20" s="1"/>
  <c r="M59" i="20"/>
  <c r="R61" i="20"/>
  <c r="N59" i="20"/>
  <c r="S61" i="20" s="1"/>
  <c r="L60" i="20"/>
  <c r="Q62" i="20" s="1"/>
  <c r="M60" i="20"/>
  <c r="R62" i="20" s="1"/>
  <c r="N60" i="20"/>
  <c r="S62" i="20"/>
  <c r="L61" i="20"/>
  <c r="Q63" i="20" s="1"/>
  <c r="M61" i="20"/>
  <c r="R63" i="20" s="1"/>
  <c r="N61" i="20"/>
  <c r="S63" i="20" s="1"/>
  <c r="L62" i="20"/>
  <c r="Q64" i="20"/>
  <c r="M62" i="20"/>
  <c r="R64" i="20" s="1"/>
  <c r="N62" i="20"/>
  <c r="S64" i="20" s="1"/>
  <c r="L63" i="20"/>
  <c r="Q65" i="20" s="1"/>
  <c r="M63" i="20"/>
  <c r="R65" i="20"/>
  <c r="N63" i="20"/>
  <c r="S65" i="20" s="1"/>
  <c r="L64" i="20"/>
  <c r="Q66" i="20" s="1"/>
  <c r="M64" i="20"/>
  <c r="R66" i="20" s="1"/>
  <c r="N64" i="20"/>
  <c r="S66" i="20"/>
  <c r="L65" i="20"/>
  <c r="Q67" i="20" s="1"/>
  <c r="M65" i="20"/>
  <c r="R67" i="20" s="1"/>
  <c r="N65" i="20"/>
  <c r="S67" i="20" s="1"/>
  <c r="L66" i="20"/>
  <c r="Q68" i="20"/>
  <c r="M66" i="20"/>
  <c r="R68" i="20" s="1"/>
  <c r="N66" i="20"/>
  <c r="S68" i="20" s="1"/>
  <c r="L67" i="20"/>
  <c r="Q69" i="20" s="1"/>
  <c r="M67" i="20"/>
  <c r="R69" i="20"/>
  <c r="N67" i="20"/>
  <c r="S69" i="20" s="1"/>
  <c r="L68" i="20"/>
  <c r="Q70" i="20" s="1"/>
  <c r="M68" i="20"/>
  <c r="R70" i="20" s="1"/>
  <c r="N68" i="20"/>
  <c r="S70" i="20"/>
  <c r="L69" i="20"/>
  <c r="Q71" i="20" s="1"/>
  <c r="M69" i="20"/>
  <c r="R71" i="20" s="1"/>
  <c r="N69" i="20"/>
  <c r="S71" i="20" s="1"/>
  <c r="L70" i="20"/>
  <c r="Q72" i="20"/>
  <c r="M70" i="20"/>
  <c r="R72" i="20" s="1"/>
  <c r="N70" i="20"/>
  <c r="S72" i="20" s="1"/>
  <c r="L71" i="20"/>
  <c r="Q73" i="20" s="1"/>
  <c r="M71" i="20"/>
  <c r="R73" i="20"/>
  <c r="N71" i="20"/>
  <c r="S73" i="20" s="1"/>
  <c r="L72" i="20"/>
  <c r="Q74" i="20" s="1"/>
  <c r="M72" i="20"/>
  <c r="R74" i="20" s="1"/>
  <c r="N72" i="20"/>
  <c r="S74" i="20"/>
  <c r="L73" i="20"/>
  <c r="Q75" i="20" s="1"/>
  <c r="M73" i="20"/>
  <c r="R75" i="20" s="1"/>
  <c r="N73" i="20"/>
  <c r="S75" i="20" s="1"/>
  <c r="L74" i="20"/>
  <c r="Q76" i="20"/>
  <c r="M74" i="20"/>
  <c r="R76" i="20" s="1"/>
  <c r="N74" i="20"/>
  <c r="S76" i="20" s="1"/>
  <c r="L75" i="20"/>
  <c r="Q77" i="20" s="1"/>
  <c r="M75" i="20"/>
  <c r="R77" i="20"/>
  <c r="N75" i="20"/>
  <c r="S77" i="20" s="1"/>
  <c r="L76" i="20"/>
  <c r="Q78" i="20" s="1"/>
  <c r="M76" i="20"/>
  <c r="R78" i="20" s="1"/>
  <c r="N76" i="20"/>
  <c r="S78" i="20"/>
  <c r="L77" i="20"/>
  <c r="Q79" i="20" s="1"/>
  <c r="M77" i="20"/>
  <c r="R79" i="20" s="1"/>
  <c r="N77" i="20"/>
  <c r="S79" i="20" s="1"/>
  <c r="L78" i="20"/>
  <c r="Q80" i="20"/>
  <c r="M78" i="20"/>
  <c r="R80" i="20" s="1"/>
  <c r="N78" i="20"/>
  <c r="S80" i="20" s="1"/>
  <c r="L79" i="20"/>
  <c r="Q81" i="20" s="1"/>
  <c r="M79" i="20"/>
  <c r="R81" i="20"/>
  <c r="N79" i="20"/>
  <c r="S81" i="20" s="1"/>
  <c r="L80" i="20"/>
  <c r="Q82" i="20" s="1"/>
  <c r="M80" i="20"/>
  <c r="R82" i="20" s="1"/>
  <c r="N80" i="20"/>
  <c r="S82" i="20"/>
  <c r="L81" i="20"/>
  <c r="Q83" i="20" s="1"/>
  <c r="M81" i="20"/>
  <c r="R83" i="20" s="1"/>
  <c r="N81" i="20"/>
  <c r="S83" i="20" s="1"/>
  <c r="L82" i="20"/>
  <c r="Q84" i="20"/>
  <c r="M82" i="20"/>
  <c r="R84" i="20" s="1"/>
  <c r="N82" i="20"/>
  <c r="S84" i="20" s="1"/>
  <c r="L83" i="20"/>
  <c r="Q85" i="20" s="1"/>
  <c r="M83" i="20"/>
  <c r="R85" i="20"/>
  <c r="N83" i="20"/>
  <c r="S85" i="20" s="1"/>
  <c r="L84" i="20"/>
  <c r="Q86" i="20" s="1"/>
  <c r="M84" i="20"/>
  <c r="R86" i="20" s="1"/>
  <c r="N84" i="20"/>
  <c r="S86" i="20"/>
  <c r="L85" i="20"/>
  <c r="Q87" i="20" s="1"/>
  <c r="M85" i="20"/>
  <c r="R87" i="20" s="1"/>
  <c r="N85" i="20"/>
  <c r="S87" i="20" s="1"/>
  <c r="L86" i="20"/>
  <c r="Q88" i="20"/>
  <c r="M86" i="20"/>
  <c r="R88" i="20" s="1"/>
  <c r="N86" i="20"/>
  <c r="S88" i="20" s="1"/>
  <c r="L87" i="20"/>
  <c r="Q89" i="20" s="1"/>
  <c r="M87" i="20"/>
  <c r="R89" i="20"/>
  <c r="N87" i="20"/>
  <c r="S89" i="20" s="1"/>
  <c r="L88" i="20"/>
  <c r="Q90" i="20" s="1"/>
  <c r="M88" i="20"/>
  <c r="R90" i="20" s="1"/>
  <c r="N88" i="20"/>
  <c r="S90" i="20"/>
  <c r="L89" i="20"/>
  <c r="Q91" i="20" s="1"/>
  <c r="M89" i="20"/>
  <c r="R91" i="20" s="1"/>
  <c r="N89" i="20"/>
  <c r="S91" i="20" s="1"/>
  <c r="L90" i="20"/>
  <c r="Q92" i="20"/>
  <c r="M90" i="20"/>
  <c r="R92" i="20" s="1"/>
  <c r="N90" i="20"/>
  <c r="S92" i="20" s="1"/>
  <c r="L91" i="20"/>
  <c r="Q93" i="20" s="1"/>
  <c r="M91" i="20"/>
  <c r="R93" i="20"/>
  <c r="N91" i="20"/>
  <c r="S93" i="20" s="1"/>
  <c r="L92" i="20"/>
  <c r="Q94" i="20" s="1"/>
  <c r="M92" i="20"/>
  <c r="R94" i="20" s="1"/>
  <c r="N92" i="20"/>
  <c r="S94" i="20"/>
  <c r="L93" i="20"/>
  <c r="Q95" i="20" s="1"/>
  <c r="M93" i="20"/>
  <c r="R95" i="20" s="1"/>
  <c r="N93" i="20"/>
  <c r="S95" i="20" s="1"/>
  <c r="L94" i="20"/>
  <c r="Q96" i="20"/>
  <c r="M94" i="20"/>
  <c r="R96" i="20" s="1"/>
  <c r="N94" i="20"/>
  <c r="S96" i="20" s="1"/>
  <c r="L95" i="20"/>
  <c r="Q97" i="20" s="1"/>
  <c r="M95" i="20"/>
  <c r="R97" i="20" s="1"/>
  <c r="N95" i="20"/>
  <c r="S97" i="20" s="1"/>
  <c r="L96" i="20"/>
  <c r="Q98" i="20" s="1"/>
  <c r="M96" i="20"/>
  <c r="R98" i="20" s="1"/>
  <c r="N96" i="20"/>
  <c r="S98" i="20" s="1"/>
  <c r="L97" i="20"/>
  <c r="Q99" i="20" s="1"/>
  <c r="M97" i="20"/>
  <c r="R99" i="20" s="1"/>
  <c r="N97" i="20"/>
  <c r="S99" i="20" s="1"/>
  <c r="L98" i="20"/>
  <c r="Q100" i="20" s="1"/>
  <c r="M98" i="20"/>
  <c r="R100" i="20" s="1"/>
  <c r="N98" i="20"/>
  <c r="S100" i="20" s="1"/>
  <c r="L99" i="20"/>
  <c r="Q101" i="20" s="1"/>
  <c r="M99" i="20"/>
  <c r="R101" i="20" s="1"/>
  <c r="N99" i="20"/>
  <c r="S101" i="20" s="1"/>
  <c r="L100" i="20"/>
  <c r="Q102" i="20" s="1"/>
  <c r="M100" i="20"/>
  <c r="R102" i="20" s="1"/>
  <c r="N100" i="20"/>
  <c r="S102" i="20" s="1"/>
  <c r="L101" i="20"/>
  <c r="Q103" i="20" s="1"/>
  <c r="M101" i="20"/>
  <c r="R103" i="20" s="1"/>
  <c r="N101" i="20"/>
  <c r="S103" i="20" s="1"/>
  <c r="L102" i="20"/>
  <c r="Q104" i="20" s="1"/>
  <c r="M102" i="20"/>
  <c r="R104" i="20" s="1"/>
  <c r="N102" i="20"/>
  <c r="S104" i="20" s="1"/>
  <c r="M103" i="20"/>
  <c r="R105" i="20" s="1"/>
  <c r="N103" i="20"/>
  <c r="S105" i="20" s="1"/>
  <c r="L5" i="20"/>
  <c r="Q7" i="20" s="1"/>
  <c r="M5" i="20"/>
  <c r="R7" i="20" s="1"/>
  <c r="N5" i="20"/>
  <c r="S7" i="20" s="1"/>
  <c r="L6" i="20"/>
  <c r="Q8" i="20" s="1"/>
  <c r="M6" i="20"/>
  <c r="R8" i="20" s="1"/>
  <c r="N6" i="20"/>
  <c r="S8" i="20" s="1"/>
  <c r="M4" i="20"/>
  <c r="R6" i="20" s="1"/>
  <c r="N4" i="20"/>
  <c r="S6" i="20" s="1"/>
  <c r="L4" i="20"/>
  <c r="Q6" i="20" s="1"/>
  <c r="Q5" i="20"/>
  <c r="R5" i="20"/>
  <c r="S5" i="20"/>
  <c r="R4" i="20"/>
  <c r="S4" i="20"/>
  <c r="Q4" i="20"/>
  <c r="MW5" i="28"/>
  <c r="MZ5" i="28" s="1"/>
  <c r="MX5" i="28"/>
  <c r="MY5" i="28"/>
  <c r="MW6" i="28"/>
  <c r="MZ6" i="28" s="1"/>
  <c r="MX6" i="28"/>
  <c r="MY6" i="28"/>
  <c r="F25" i="17"/>
  <c r="E5" i="14"/>
  <c r="BR13" i="31"/>
  <c r="BU13" i="31" s="1"/>
  <c r="BR14" i="31"/>
  <c r="BU14" i="31" s="1"/>
  <c r="BR15" i="31"/>
  <c r="BU15" i="31" s="1"/>
  <c r="BR16" i="31"/>
  <c r="BU16" i="31" s="1"/>
  <c r="BR17" i="31"/>
  <c r="BU17" i="31" s="1"/>
  <c r="BR18" i="31"/>
  <c r="BU18" i="31" s="1"/>
  <c r="BR19" i="31"/>
  <c r="BU19" i="31" s="1"/>
  <c r="BR20" i="31"/>
  <c r="BU20" i="31" s="1"/>
  <c r="BR21" i="31"/>
  <c r="BU21" i="31" s="1"/>
  <c r="BR22" i="31"/>
  <c r="BU22" i="31" s="1"/>
  <c r="BR23" i="31"/>
  <c r="BU23" i="31" s="1"/>
  <c r="BR24" i="31"/>
  <c r="BU24" i="31" s="1"/>
  <c r="BR25" i="31"/>
  <c r="BU25" i="31" s="1"/>
  <c r="BR26" i="31"/>
  <c r="BU26" i="31" s="1"/>
  <c r="BR27" i="31"/>
  <c r="BU27" i="31" s="1"/>
  <c r="BR28" i="31"/>
  <c r="BU28" i="31" s="1"/>
  <c r="BR29" i="31"/>
  <c r="BU29" i="31" s="1"/>
  <c r="BR30" i="31"/>
  <c r="BU30" i="31" s="1"/>
  <c r="BR31" i="31"/>
  <c r="BU31" i="31" s="1"/>
  <c r="BR32" i="31"/>
  <c r="BU32" i="31" s="1"/>
  <c r="BR33" i="31"/>
  <c r="BU33" i="31" s="1"/>
  <c r="BR34" i="31"/>
  <c r="BU34" i="31" s="1"/>
  <c r="BR35" i="31"/>
  <c r="BU35" i="31" s="1"/>
  <c r="BR36" i="31"/>
  <c r="BU36" i="31" s="1"/>
  <c r="BR37" i="31"/>
  <c r="BU37" i="31" s="1"/>
  <c r="BR38" i="31"/>
  <c r="BU38" i="31" s="1"/>
  <c r="BR39" i="31"/>
  <c r="BU39" i="31" s="1"/>
  <c r="BR40" i="31"/>
  <c r="BU40" i="31" s="1"/>
  <c r="BR41" i="31"/>
  <c r="BU41" i="31" s="1"/>
  <c r="BR42" i="31"/>
  <c r="BU42" i="31" s="1"/>
  <c r="BR43" i="31"/>
  <c r="BU43" i="31" s="1"/>
  <c r="BR44" i="31"/>
  <c r="BU44" i="31" s="1"/>
  <c r="BR45" i="31"/>
  <c r="BU45" i="31" s="1"/>
  <c r="BR46" i="31"/>
  <c r="BU46" i="31" s="1"/>
  <c r="BR47" i="31"/>
  <c r="BU47" i="31" s="1"/>
  <c r="BR48" i="31"/>
  <c r="BU48" i="31" s="1"/>
  <c r="BR49" i="31"/>
  <c r="BU49" i="31" s="1"/>
  <c r="BR50" i="31"/>
  <c r="BU50" i="31" s="1"/>
  <c r="BR51" i="31"/>
  <c r="BU51" i="31" s="1"/>
  <c r="BR52" i="31"/>
  <c r="BU52" i="31" s="1"/>
  <c r="BR53" i="31"/>
  <c r="BU53" i="31" s="1"/>
  <c r="BR54" i="31"/>
  <c r="BU54" i="31" s="1"/>
  <c r="BR55" i="31"/>
  <c r="BU55" i="31" s="1"/>
  <c r="BR56" i="31"/>
  <c r="BU56" i="31" s="1"/>
  <c r="BR57" i="31"/>
  <c r="BU57" i="31" s="1"/>
  <c r="BR58" i="31"/>
  <c r="BU58" i="31" s="1"/>
  <c r="BR59" i="31"/>
  <c r="BU59" i="31" s="1"/>
  <c r="BR60" i="31"/>
  <c r="BU60" i="31" s="1"/>
  <c r="BR61" i="31"/>
  <c r="BU61" i="31" s="1"/>
  <c r="BR62" i="31"/>
  <c r="BU62" i="31" s="1"/>
  <c r="BR63" i="31"/>
  <c r="BU63" i="31" s="1"/>
  <c r="BR64" i="31"/>
  <c r="BU64" i="31" s="1"/>
  <c r="BR65" i="31"/>
  <c r="BU65" i="31" s="1"/>
  <c r="BR66" i="31"/>
  <c r="BU66" i="31" s="1"/>
  <c r="BR67" i="31"/>
  <c r="BU67" i="31" s="1"/>
  <c r="BR68" i="31"/>
  <c r="BU68" i="31" s="1"/>
  <c r="BR69" i="31"/>
  <c r="BU69" i="31" s="1"/>
  <c r="BR70" i="31"/>
  <c r="BU70" i="31" s="1"/>
  <c r="BR71" i="31"/>
  <c r="BU71" i="31" s="1"/>
  <c r="BR72" i="31"/>
  <c r="BU72" i="31" s="1"/>
  <c r="BR73" i="31"/>
  <c r="BU73" i="31" s="1"/>
  <c r="BR74" i="31"/>
  <c r="BU74" i="31" s="1"/>
  <c r="BR75" i="31"/>
  <c r="BU75" i="31" s="1"/>
  <c r="BR76" i="31"/>
  <c r="BU76" i="31" s="1"/>
  <c r="BR77" i="31"/>
  <c r="BU77" i="31" s="1"/>
  <c r="BR78" i="31"/>
  <c r="BU78" i="31" s="1"/>
  <c r="BR79" i="31"/>
  <c r="BU79" i="31" s="1"/>
  <c r="BR80" i="31"/>
  <c r="BU80" i="31" s="1"/>
  <c r="BR81" i="31"/>
  <c r="BU81" i="31" s="1"/>
  <c r="BR82" i="31"/>
  <c r="BU82" i="31" s="1"/>
  <c r="BR83" i="31"/>
  <c r="BU83" i="31" s="1"/>
  <c r="BR84" i="31"/>
  <c r="BU84" i="31" s="1"/>
  <c r="BR85" i="31"/>
  <c r="BU85" i="31" s="1"/>
  <c r="BR86" i="31"/>
  <c r="BU86" i="31" s="1"/>
  <c r="BR87" i="31"/>
  <c r="BU87" i="31" s="1"/>
  <c r="BR88" i="31"/>
  <c r="BU88" i="31" s="1"/>
  <c r="BR89" i="31"/>
  <c r="BU89" i="31" s="1"/>
  <c r="BR90" i="31"/>
  <c r="BU90" i="31" s="1"/>
  <c r="BR91" i="31"/>
  <c r="BU91" i="31" s="1"/>
  <c r="BR92" i="31"/>
  <c r="BU92" i="31" s="1"/>
  <c r="BR93" i="31"/>
  <c r="BU93" i="31" s="1"/>
  <c r="BR94" i="31"/>
  <c r="BU94" i="31" s="1"/>
  <c r="BR95" i="31"/>
  <c r="BU95" i="31" s="1"/>
  <c r="BR96" i="31"/>
  <c r="BU96" i="31" s="1"/>
  <c r="BR97" i="31"/>
  <c r="BU97" i="31" s="1"/>
  <c r="BR98" i="31"/>
  <c r="BU98" i="31" s="1"/>
  <c r="BR99" i="31"/>
  <c r="BU99" i="31" s="1"/>
  <c r="BR100" i="31"/>
  <c r="BU100" i="31" s="1"/>
  <c r="BR101" i="31"/>
  <c r="BU101" i="31" s="1"/>
  <c r="BR102" i="31"/>
  <c r="BU102" i="31" s="1"/>
  <c r="BR103" i="31"/>
  <c r="BU103" i="31" s="1"/>
  <c r="BR104" i="31"/>
  <c r="BU104" i="31" s="1"/>
  <c r="BS6" i="31"/>
  <c r="BT6" i="31"/>
  <c r="BS7" i="31"/>
  <c r="BT7" i="31"/>
  <c r="BS8" i="31"/>
  <c r="BT8" i="31"/>
  <c r="BS9" i="31"/>
  <c r="BT9" i="31"/>
  <c r="BS10" i="31"/>
  <c r="BT10" i="31"/>
  <c r="BS11" i="31"/>
  <c r="BT11" i="31"/>
  <c r="BS12" i="31"/>
  <c r="BT12" i="31"/>
  <c r="BS13" i="31"/>
  <c r="BT13" i="31"/>
  <c r="BS14" i="31"/>
  <c r="BT14" i="31"/>
  <c r="BS15" i="31"/>
  <c r="BT15" i="31"/>
  <c r="BS16" i="31"/>
  <c r="BT16" i="31"/>
  <c r="BS17" i="31"/>
  <c r="BT17" i="31"/>
  <c r="BS18" i="31"/>
  <c r="BT18" i="31"/>
  <c r="BS19" i="31"/>
  <c r="BT19" i="31"/>
  <c r="BS20" i="31"/>
  <c r="BT20" i="31"/>
  <c r="BS21" i="31"/>
  <c r="BT21" i="31"/>
  <c r="BS22" i="31"/>
  <c r="BT22" i="31"/>
  <c r="BS23" i="31"/>
  <c r="BT23" i="31"/>
  <c r="BS24" i="31"/>
  <c r="BT24" i="31"/>
  <c r="BS25" i="31"/>
  <c r="BT25" i="31"/>
  <c r="BS26" i="31"/>
  <c r="BT26" i="31"/>
  <c r="BS27" i="31"/>
  <c r="BT27" i="31"/>
  <c r="BS28" i="31"/>
  <c r="BT28" i="31"/>
  <c r="BS29" i="31"/>
  <c r="BT29" i="31"/>
  <c r="BS30" i="31"/>
  <c r="BT30" i="31"/>
  <c r="BS31" i="31"/>
  <c r="BT31" i="31"/>
  <c r="BS32" i="31"/>
  <c r="BT32" i="31"/>
  <c r="BS33" i="31"/>
  <c r="BT33" i="31"/>
  <c r="BS34" i="31"/>
  <c r="BT34" i="31"/>
  <c r="BS35" i="31"/>
  <c r="BT35" i="31"/>
  <c r="BS36" i="31"/>
  <c r="BT36" i="31"/>
  <c r="BS37" i="31"/>
  <c r="BT37" i="31"/>
  <c r="BS38" i="31"/>
  <c r="BT38" i="31"/>
  <c r="BS39" i="31"/>
  <c r="BT39" i="31"/>
  <c r="BS40" i="31"/>
  <c r="BT40" i="31"/>
  <c r="BS41" i="31"/>
  <c r="BT41" i="31"/>
  <c r="BS42" i="31"/>
  <c r="BT42" i="31"/>
  <c r="BS43" i="31"/>
  <c r="BT43" i="31"/>
  <c r="BS44" i="31"/>
  <c r="BT44" i="31"/>
  <c r="BS45" i="31"/>
  <c r="BT45" i="31"/>
  <c r="BS46" i="31"/>
  <c r="BT46" i="31"/>
  <c r="BS47" i="31"/>
  <c r="BT47" i="31"/>
  <c r="BS48" i="31"/>
  <c r="BT48" i="31"/>
  <c r="BS49" i="31"/>
  <c r="BT49" i="31"/>
  <c r="BS50" i="31"/>
  <c r="BT50" i="31"/>
  <c r="BS51" i="31"/>
  <c r="BT51" i="31"/>
  <c r="BS52" i="31"/>
  <c r="BT52" i="31"/>
  <c r="BS53" i="31"/>
  <c r="BT53" i="31"/>
  <c r="BS54" i="31"/>
  <c r="BT54" i="31"/>
  <c r="BS55" i="31"/>
  <c r="BT55" i="31"/>
  <c r="BS56" i="31"/>
  <c r="BT56" i="31"/>
  <c r="BS57" i="31"/>
  <c r="BT57" i="31"/>
  <c r="BS58" i="31"/>
  <c r="BT58" i="31"/>
  <c r="BS59" i="31"/>
  <c r="BT59" i="31"/>
  <c r="BS60" i="31"/>
  <c r="BT60" i="31"/>
  <c r="BS61" i="31"/>
  <c r="BT61" i="31"/>
  <c r="BS62" i="31"/>
  <c r="BT62" i="31"/>
  <c r="BS63" i="31"/>
  <c r="BT63" i="31"/>
  <c r="BS64" i="31"/>
  <c r="BT64" i="31"/>
  <c r="BS65" i="31"/>
  <c r="BT65" i="31"/>
  <c r="BS66" i="31"/>
  <c r="BT66" i="31"/>
  <c r="BS67" i="31"/>
  <c r="BT67" i="31"/>
  <c r="BS68" i="31"/>
  <c r="BT68" i="31"/>
  <c r="BS69" i="31"/>
  <c r="BT69" i="31"/>
  <c r="BS70" i="31"/>
  <c r="BT70" i="31"/>
  <c r="BS71" i="31"/>
  <c r="BT71" i="31"/>
  <c r="BS72" i="31"/>
  <c r="BT72" i="31"/>
  <c r="BS73" i="31"/>
  <c r="BT73" i="31"/>
  <c r="BS74" i="31"/>
  <c r="BT74" i="31"/>
  <c r="BS75" i="31"/>
  <c r="BT75" i="31"/>
  <c r="BS76" i="31"/>
  <c r="BT76" i="31"/>
  <c r="BS77" i="31"/>
  <c r="BT77" i="31"/>
  <c r="BS78" i="31"/>
  <c r="BT78" i="31"/>
  <c r="BS79" i="31"/>
  <c r="BT79" i="31"/>
  <c r="BS80" i="31"/>
  <c r="BT80" i="31"/>
  <c r="BS81" i="31"/>
  <c r="BT81" i="31"/>
  <c r="BS82" i="31"/>
  <c r="BT82" i="31"/>
  <c r="BS83" i="31"/>
  <c r="BT83" i="31"/>
  <c r="BS84" i="31"/>
  <c r="BT84" i="31"/>
  <c r="BS85" i="31"/>
  <c r="BT85" i="31"/>
  <c r="BS86" i="31"/>
  <c r="BT86" i="31"/>
  <c r="BS87" i="31"/>
  <c r="BT87" i="31"/>
  <c r="BS88" i="31"/>
  <c r="BT88" i="31"/>
  <c r="BS89" i="31"/>
  <c r="BT89" i="31"/>
  <c r="BS90" i="31"/>
  <c r="BT90" i="31"/>
  <c r="BS91" i="31"/>
  <c r="BT91" i="31"/>
  <c r="BS92" i="31"/>
  <c r="BT92" i="31"/>
  <c r="BS93" i="31"/>
  <c r="BT93" i="31"/>
  <c r="BS94" i="31"/>
  <c r="BT94" i="31"/>
  <c r="BS95" i="31"/>
  <c r="BT95" i="31"/>
  <c r="BS96" i="31"/>
  <c r="BT96" i="31"/>
  <c r="BS97" i="31"/>
  <c r="BT97" i="31"/>
  <c r="BS98" i="31"/>
  <c r="BT98" i="31"/>
  <c r="BS99" i="31"/>
  <c r="BT99" i="31"/>
  <c r="BS100" i="31"/>
  <c r="BT100" i="31"/>
  <c r="BS101" i="31"/>
  <c r="BT101" i="31"/>
  <c r="BS102" i="31"/>
  <c r="BT102" i="31"/>
  <c r="BS103" i="31"/>
  <c r="BT103" i="31"/>
  <c r="BS104" i="31"/>
  <c r="BT104" i="31"/>
  <c r="BS5" i="31"/>
  <c r="BT5" i="31"/>
  <c r="C20" i="17"/>
  <c r="D5" i="14"/>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5" i="20"/>
  <c r="H4"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5" i="20"/>
  <c r="F4"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5" i="20"/>
  <c r="D4" i="20"/>
  <c r="C15" i="20"/>
  <c r="C14" i="20"/>
  <c r="C13" i="20"/>
  <c r="C12" i="20"/>
  <c r="C11" i="20"/>
  <c r="C10" i="20"/>
  <c r="C9" i="20"/>
  <c r="C8" i="20"/>
  <c r="C6" i="20"/>
  <c r="C7" i="20"/>
  <c r="C5" i="20"/>
  <c r="C4" i="20"/>
  <c r="K9" i="20"/>
  <c r="K8" i="20"/>
  <c r="K7" i="20"/>
  <c r="K6" i="20"/>
  <c r="K5" i="20"/>
  <c r="K4" i="20"/>
  <c r="I25" i="17"/>
  <c r="H25" i="17"/>
  <c r="G25" i="17"/>
  <c r="J20" i="17"/>
  <c r="HR104" i="29"/>
  <c r="HU104" i="29" s="1"/>
  <c r="HR6" i="29"/>
  <c r="HU6" i="29" s="1"/>
  <c r="HS6" i="29"/>
  <c r="HT6" i="29"/>
  <c r="HR7" i="29"/>
  <c r="HU7" i="29" s="1"/>
  <c r="HS7" i="29"/>
  <c r="HT7" i="29"/>
  <c r="HR8" i="29"/>
  <c r="HU8" i="29" s="1"/>
  <c r="HS8" i="29"/>
  <c r="HT8" i="29"/>
  <c r="HR9" i="29"/>
  <c r="HU9" i="29" s="1"/>
  <c r="HS9" i="29"/>
  <c r="HT9" i="29"/>
  <c r="HR10" i="29"/>
  <c r="HU10" i="29" s="1"/>
  <c r="HS10" i="29"/>
  <c r="HT10" i="29"/>
  <c r="HR11" i="29"/>
  <c r="HU11" i="29" s="1"/>
  <c r="HS11" i="29"/>
  <c r="HT11" i="29"/>
  <c r="HR12" i="29"/>
  <c r="HU12" i="29" s="1"/>
  <c r="HS12" i="29"/>
  <c r="HT12" i="29"/>
  <c r="HR13" i="29"/>
  <c r="HU13" i="29" s="1"/>
  <c r="HS13" i="29"/>
  <c r="HT13" i="29"/>
  <c r="HR14" i="29"/>
  <c r="HU14" i="29" s="1"/>
  <c r="HS14" i="29"/>
  <c r="HT14" i="29"/>
  <c r="HR15" i="29"/>
  <c r="HU15" i="29" s="1"/>
  <c r="HS15" i="29"/>
  <c r="HT15" i="29"/>
  <c r="HR16" i="29"/>
  <c r="HU16" i="29" s="1"/>
  <c r="HS16" i="29"/>
  <c r="HT16" i="29"/>
  <c r="HR17" i="29"/>
  <c r="HU17" i="29" s="1"/>
  <c r="HS17" i="29"/>
  <c r="HT17" i="29"/>
  <c r="HR18" i="29"/>
  <c r="HU18" i="29" s="1"/>
  <c r="HS18" i="29"/>
  <c r="HT18" i="29"/>
  <c r="HR19" i="29"/>
  <c r="HU19" i="29" s="1"/>
  <c r="HS19" i="29"/>
  <c r="HT19" i="29"/>
  <c r="HR20" i="29"/>
  <c r="HU20" i="29" s="1"/>
  <c r="HS20" i="29"/>
  <c r="HT20" i="29"/>
  <c r="HR21" i="29"/>
  <c r="HU21" i="29" s="1"/>
  <c r="HS21" i="29"/>
  <c r="HT21" i="29"/>
  <c r="HR22" i="29"/>
  <c r="HU22" i="29" s="1"/>
  <c r="HS22" i="29"/>
  <c r="HT22" i="29"/>
  <c r="HR23" i="29"/>
  <c r="HU23" i="29" s="1"/>
  <c r="HS23" i="29"/>
  <c r="HT23" i="29"/>
  <c r="HR24" i="29"/>
  <c r="HU24" i="29" s="1"/>
  <c r="HS24" i="29"/>
  <c r="HT24" i="29"/>
  <c r="HR25" i="29"/>
  <c r="HU25" i="29" s="1"/>
  <c r="HS25" i="29"/>
  <c r="HT25" i="29"/>
  <c r="HR26" i="29"/>
  <c r="HU26" i="29" s="1"/>
  <c r="HS26" i="29"/>
  <c r="HT26" i="29"/>
  <c r="HR27" i="29"/>
  <c r="HU27" i="29" s="1"/>
  <c r="HS27" i="29"/>
  <c r="HT27" i="29"/>
  <c r="HR28" i="29"/>
  <c r="HU28" i="29" s="1"/>
  <c r="HS28" i="29"/>
  <c r="HT28" i="29"/>
  <c r="HR29" i="29"/>
  <c r="HU29" i="29" s="1"/>
  <c r="HS29" i="29"/>
  <c r="HT29" i="29"/>
  <c r="HR30" i="29"/>
  <c r="HU30" i="29" s="1"/>
  <c r="HS30" i="29"/>
  <c r="HT30" i="29"/>
  <c r="HR31" i="29"/>
  <c r="HU31" i="29" s="1"/>
  <c r="HS31" i="29"/>
  <c r="HT31" i="29"/>
  <c r="HR32" i="29"/>
  <c r="HU32" i="29" s="1"/>
  <c r="HS32" i="29"/>
  <c r="HT32" i="29"/>
  <c r="HR33" i="29"/>
  <c r="HU33" i="29" s="1"/>
  <c r="HS33" i="29"/>
  <c r="HT33" i="29"/>
  <c r="HR34" i="29"/>
  <c r="HU34" i="29" s="1"/>
  <c r="HS34" i="29"/>
  <c r="HT34" i="29"/>
  <c r="HR35" i="29"/>
  <c r="HU35" i="29" s="1"/>
  <c r="HS35" i="29"/>
  <c r="HT35" i="29"/>
  <c r="HR36" i="29"/>
  <c r="HU36" i="29" s="1"/>
  <c r="HS36" i="29"/>
  <c r="HT36" i="29"/>
  <c r="HR37" i="29"/>
  <c r="HU37" i="29" s="1"/>
  <c r="HS37" i="29"/>
  <c r="HT37" i="29"/>
  <c r="HR38" i="29"/>
  <c r="HU38" i="29" s="1"/>
  <c r="HS38" i="29"/>
  <c r="HT38" i="29"/>
  <c r="HR39" i="29"/>
  <c r="HU39" i="29" s="1"/>
  <c r="HS39" i="29"/>
  <c r="HT39" i="29"/>
  <c r="HR40" i="29"/>
  <c r="HU40" i="29" s="1"/>
  <c r="HS40" i="29"/>
  <c r="HT40" i="29"/>
  <c r="HR41" i="29"/>
  <c r="HU41" i="29" s="1"/>
  <c r="HS41" i="29"/>
  <c r="HT41" i="29"/>
  <c r="HR42" i="29"/>
  <c r="HU42" i="29" s="1"/>
  <c r="HS42" i="29"/>
  <c r="HT42" i="29"/>
  <c r="HR43" i="29"/>
  <c r="HU43" i="29" s="1"/>
  <c r="HS43" i="29"/>
  <c r="HT43" i="29"/>
  <c r="HR44" i="29"/>
  <c r="HU44" i="29" s="1"/>
  <c r="HS44" i="29"/>
  <c r="HT44" i="29"/>
  <c r="HR45" i="29"/>
  <c r="HU45" i="29" s="1"/>
  <c r="HS45" i="29"/>
  <c r="HT45" i="29"/>
  <c r="HR46" i="29"/>
  <c r="HU46" i="29" s="1"/>
  <c r="HS46" i="29"/>
  <c r="HT46" i="29"/>
  <c r="HR47" i="29"/>
  <c r="HU47" i="29" s="1"/>
  <c r="HS47" i="29"/>
  <c r="HT47" i="29"/>
  <c r="HR48" i="29"/>
  <c r="HU48" i="29" s="1"/>
  <c r="HS48" i="29"/>
  <c r="HT48" i="29"/>
  <c r="HR49" i="29"/>
  <c r="HU49" i="29" s="1"/>
  <c r="HS49" i="29"/>
  <c r="HT49" i="29"/>
  <c r="HR50" i="29"/>
  <c r="HU50" i="29" s="1"/>
  <c r="HS50" i="29"/>
  <c r="HT50" i="29"/>
  <c r="HR51" i="29"/>
  <c r="HU51" i="29" s="1"/>
  <c r="HS51" i="29"/>
  <c r="HT51" i="29"/>
  <c r="HR52" i="29"/>
  <c r="HU52" i="29" s="1"/>
  <c r="HS52" i="29"/>
  <c r="HT52" i="29"/>
  <c r="HR53" i="29"/>
  <c r="HU53" i="29" s="1"/>
  <c r="HS53" i="29"/>
  <c r="HT53" i="29"/>
  <c r="HR54" i="29"/>
  <c r="HU54" i="29" s="1"/>
  <c r="HS54" i="29"/>
  <c r="HT54" i="29"/>
  <c r="HR55" i="29"/>
  <c r="HU55" i="29" s="1"/>
  <c r="HS55" i="29"/>
  <c r="HT55" i="29"/>
  <c r="HR56" i="29"/>
  <c r="HU56" i="29" s="1"/>
  <c r="HS56" i="29"/>
  <c r="HT56" i="29"/>
  <c r="HR57" i="29"/>
  <c r="HU57" i="29" s="1"/>
  <c r="HS57" i="29"/>
  <c r="HT57" i="29"/>
  <c r="HR58" i="29"/>
  <c r="HU58" i="29" s="1"/>
  <c r="HS58" i="29"/>
  <c r="HT58" i="29"/>
  <c r="HR59" i="29"/>
  <c r="HU59" i="29" s="1"/>
  <c r="HS59" i="29"/>
  <c r="HT59" i="29"/>
  <c r="HR60" i="29"/>
  <c r="HU60" i="29" s="1"/>
  <c r="HS60" i="29"/>
  <c r="HT60" i="29"/>
  <c r="HR61" i="29"/>
  <c r="HU61" i="29" s="1"/>
  <c r="HS61" i="29"/>
  <c r="HT61" i="29"/>
  <c r="HR62" i="29"/>
  <c r="HU62" i="29" s="1"/>
  <c r="HS62" i="29"/>
  <c r="HT62" i="29"/>
  <c r="HR63" i="29"/>
  <c r="HU63" i="29" s="1"/>
  <c r="HS63" i="29"/>
  <c r="HT63" i="29"/>
  <c r="HR64" i="29"/>
  <c r="HU64" i="29" s="1"/>
  <c r="HS64" i="29"/>
  <c r="HT64" i="29"/>
  <c r="HR65" i="29"/>
  <c r="HU65" i="29" s="1"/>
  <c r="HS65" i="29"/>
  <c r="HT65" i="29"/>
  <c r="HR66" i="29"/>
  <c r="HU66" i="29" s="1"/>
  <c r="HS66" i="29"/>
  <c r="HT66" i="29"/>
  <c r="HR67" i="29"/>
  <c r="HU67" i="29" s="1"/>
  <c r="HS67" i="29"/>
  <c r="HT67" i="29"/>
  <c r="HR68" i="29"/>
  <c r="HU68" i="29" s="1"/>
  <c r="HS68" i="29"/>
  <c r="HT68" i="29"/>
  <c r="HR69" i="29"/>
  <c r="HU69" i="29" s="1"/>
  <c r="HS69" i="29"/>
  <c r="HT69" i="29"/>
  <c r="HR70" i="29"/>
  <c r="HU70" i="29" s="1"/>
  <c r="HS70" i="29"/>
  <c r="HT70" i="29"/>
  <c r="HR71" i="29"/>
  <c r="HU71" i="29" s="1"/>
  <c r="HS71" i="29"/>
  <c r="HT71" i="29"/>
  <c r="HR72" i="29"/>
  <c r="HU72" i="29" s="1"/>
  <c r="HS72" i="29"/>
  <c r="HT72" i="29"/>
  <c r="HR73" i="29"/>
  <c r="HU73" i="29" s="1"/>
  <c r="HS73" i="29"/>
  <c r="HT73" i="29"/>
  <c r="HR74" i="29"/>
  <c r="HU74" i="29" s="1"/>
  <c r="HS74" i="29"/>
  <c r="HT74" i="29"/>
  <c r="HR75" i="29"/>
  <c r="HU75" i="29" s="1"/>
  <c r="HS75" i="29"/>
  <c r="HT75" i="29"/>
  <c r="HR76" i="29"/>
  <c r="HU76" i="29" s="1"/>
  <c r="HS76" i="29"/>
  <c r="HT76" i="29"/>
  <c r="HR77" i="29"/>
  <c r="HU77" i="29" s="1"/>
  <c r="HS77" i="29"/>
  <c r="HT77" i="29"/>
  <c r="HR78" i="29"/>
  <c r="HU78" i="29" s="1"/>
  <c r="HS78" i="29"/>
  <c r="HT78" i="29"/>
  <c r="HR79" i="29"/>
  <c r="HU79" i="29" s="1"/>
  <c r="HS79" i="29"/>
  <c r="HT79" i="29"/>
  <c r="HR80" i="29"/>
  <c r="HU80" i="29" s="1"/>
  <c r="HS80" i="29"/>
  <c r="HT80" i="29"/>
  <c r="HR81" i="29"/>
  <c r="HU81" i="29" s="1"/>
  <c r="HS81" i="29"/>
  <c r="HT81" i="29"/>
  <c r="HR82" i="29"/>
  <c r="HU82" i="29" s="1"/>
  <c r="HS82" i="29"/>
  <c r="HT82" i="29"/>
  <c r="HR83" i="29"/>
  <c r="HU83" i="29" s="1"/>
  <c r="HS83" i="29"/>
  <c r="HT83" i="29"/>
  <c r="HR84" i="29"/>
  <c r="HU84" i="29" s="1"/>
  <c r="HS84" i="29"/>
  <c r="HT84" i="29"/>
  <c r="HR85" i="29"/>
  <c r="HU85" i="29" s="1"/>
  <c r="HS85" i="29"/>
  <c r="HT85" i="29"/>
  <c r="HR86" i="29"/>
  <c r="HU86" i="29" s="1"/>
  <c r="HS86" i="29"/>
  <c r="HT86" i="29"/>
  <c r="HR87" i="29"/>
  <c r="HU87" i="29" s="1"/>
  <c r="HS87" i="29"/>
  <c r="HT87" i="29"/>
  <c r="HR88" i="29"/>
  <c r="HU88" i="29" s="1"/>
  <c r="HS88" i="29"/>
  <c r="HT88" i="29"/>
  <c r="HR89" i="29"/>
  <c r="HU89" i="29" s="1"/>
  <c r="HS89" i="29"/>
  <c r="HT89" i="29"/>
  <c r="HR90" i="29"/>
  <c r="HU90" i="29" s="1"/>
  <c r="HS90" i="29"/>
  <c r="HT90" i="29"/>
  <c r="HR91" i="29"/>
  <c r="HU91" i="29" s="1"/>
  <c r="HS91" i="29"/>
  <c r="HT91" i="29"/>
  <c r="HR92" i="29"/>
  <c r="HU92" i="29" s="1"/>
  <c r="HS92" i="29"/>
  <c r="HT92" i="29"/>
  <c r="HR93" i="29"/>
  <c r="HU93" i="29" s="1"/>
  <c r="HS93" i="29"/>
  <c r="HT93" i="29"/>
  <c r="HR94" i="29"/>
  <c r="HU94" i="29" s="1"/>
  <c r="HS94" i="29"/>
  <c r="HT94" i="29"/>
  <c r="HR95" i="29"/>
  <c r="HU95" i="29" s="1"/>
  <c r="HS95" i="29"/>
  <c r="HT95" i="29"/>
  <c r="HR96" i="29"/>
  <c r="HU96" i="29" s="1"/>
  <c r="HS96" i="29"/>
  <c r="HT96" i="29"/>
  <c r="HR97" i="29"/>
  <c r="HU97" i="29" s="1"/>
  <c r="HS97" i="29"/>
  <c r="HT97" i="29"/>
  <c r="HR98" i="29"/>
  <c r="HU98" i="29" s="1"/>
  <c r="HS98" i="29"/>
  <c r="HT98" i="29"/>
  <c r="HR99" i="29"/>
  <c r="HU99" i="29" s="1"/>
  <c r="HS99" i="29"/>
  <c r="HT99" i="29"/>
  <c r="HR100" i="29"/>
  <c r="HU100" i="29" s="1"/>
  <c r="HS100" i="29"/>
  <c r="HT100" i="29"/>
  <c r="HR101" i="29"/>
  <c r="HU101" i="29" s="1"/>
  <c r="HS101" i="29"/>
  <c r="HT101" i="29"/>
  <c r="HR102" i="29"/>
  <c r="HU102" i="29" s="1"/>
  <c r="HS102" i="29"/>
  <c r="HT102" i="29"/>
  <c r="HR103" i="29"/>
  <c r="HU103" i="29" s="1"/>
  <c r="HS103" i="29"/>
  <c r="HT103" i="29"/>
  <c r="HS104" i="29"/>
  <c r="HT104" i="29"/>
  <c r="HR5" i="29"/>
  <c r="HU5" i="29" s="1"/>
  <c r="HS5" i="29"/>
  <c r="HT5" i="29"/>
  <c r="EP6" i="30"/>
  <c r="ES6" i="30" s="1"/>
  <c r="EP7" i="30"/>
  <c r="ES7" i="30" s="1"/>
  <c r="EP8" i="30"/>
  <c r="ES8" i="30" s="1"/>
  <c r="EP9" i="30"/>
  <c r="ES9" i="30" s="1"/>
  <c r="EP5" i="30"/>
  <c r="ES5" i="30" s="1"/>
  <c r="EQ6" i="30"/>
  <c r="ER6" i="30"/>
  <c r="EQ7" i="30"/>
  <c r="ER7" i="30"/>
  <c r="EQ8" i="30"/>
  <c r="ER8" i="30"/>
  <c r="EQ9" i="30"/>
  <c r="ER9" i="30"/>
  <c r="EQ5" i="30"/>
  <c r="ER5" i="30"/>
  <c r="FB5" i="25"/>
  <c r="FC5" i="25"/>
  <c r="FD5" i="25"/>
  <c r="FE5" i="25"/>
  <c r="FF5" i="25"/>
  <c r="MR5" i="28"/>
  <c r="MS5" i="28"/>
  <c r="MT5" i="28"/>
  <c r="MU5" i="28"/>
  <c r="MV5" i="28"/>
  <c r="MR6" i="28"/>
  <c r="MS6" i="28"/>
  <c r="MT6" i="28"/>
  <c r="MU6" i="28"/>
  <c r="MV6" i="28"/>
  <c r="E25" i="17"/>
  <c r="MQ5" i="28"/>
  <c r="MQ6" i="28"/>
  <c r="D25" i="17"/>
  <c r="MP5" i="28"/>
  <c r="MP6" i="28"/>
  <c r="C25" i="17"/>
  <c r="O20" i="17"/>
  <c r="R20" i="17"/>
  <c r="Q20" i="17"/>
  <c r="G15" i="17"/>
  <c r="P20" i="17"/>
  <c r="M20" i="17"/>
  <c r="BQ8" i="31"/>
  <c r="BQ9" i="31"/>
  <c r="BQ10" i="31"/>
  <c r="BQ11" i="31"/>
  <c r="BQ12" i="31"/>
  <c r="BQ13" i="31"/>
  <c r="BQ14" i="31"/>
  <c r="BQ15" i="31"/>
  <c r="BQ16" i="31"/>
  <c r="BQ17" i="31"/>
  <c r="BQ18" i="31"/>
  <c r="BQ19" i="31"/>
  <c r="BQ20" i="31"/>
  <c r="BQ21" i="31"/>
  <c r="BQ22" i="31"/>
  <c r="BQ23" i="31"/>
  <c r="BQ24" i="31"/>
  <c r="BQ25" i="31"/>
  <c r="BQ26" i="31"/>
  <c r="BQ27" i="31"/>
  <c r="BQ28" i="31"/>
  <c r="BQ29" i="31"/>
  <c r="BQ30" i="31"/>
  <c r="BQ31" i="31"/>
  <c r="BQ32" i="31"/>
  <c r="BQ33" i="31"/>
  <c r="BQ34" i="31"/>
  <c r="BQ35" i="31"/>
  <c r="BQ36" i="31"/>
  <c r="BQ37" i="31"/>
  <c r="BQ38" i="31"/>
  <c r="BQ39" i="31"/>
  <c r="BQ40" i="31"/>
  <c r="BQ41" i="31"/>
  <c r="BQ42" i="31"/>
  <c r="BQ43" i="31"/>
  <c r="BQ44" i="31"/>
  <c r="BQ45" i="31"/>
  <c r="BQ46" i="31"/>
  <c r="BQ47" i="31"/>
  <c r="BQ48" i="31"/>
  <c r="BQ49" i="31"/>
  <c r="BQ50" i="31"/>
  <c r="BQ51" i="31"/>
  <c r="BQ52" i="31"/>
  <c r="BQ53" i="31"/>
  <c r="BQ54" i="31"/>
  <c r="BQ55" i="31"/>
  <c r="BQ56" i="31"/>
  <c r="BQ57" i="31"/>
  <c r="BQ58" i="31"/>
  <c r="BQ59" i="31"/>
  <c r="BQ60" i="31"/>
  <c r="BQ61" i="31"/>
  <c r="BQ62" i="31"/>
  <c r="BQ63" i="31"/>
  <c r="BQ64" i="31"/>
  <c r="BQ65" i="31"/>
  <c r="BQ66" i="31"/>
  <c r="BQ67" i="31"/>
  <c r="BQ68" i="31"/>
  <c r="BQ69" i="31"/>
  <c r="BQ70" i="31"/>
  <c r="BQ71" i="31"/>
  <c r="BQ72" i="31"/>
  <c r="BQ73" i="31"/>
  <c r="BQ74" i="31"/>
  <c r="BQ75" i="31"/>
  <c r="BQ76" i="31"/>
  <c r="BQ77" i="31"/>
  <c r="BQ78" i="31"/>
  <c r="BQ79" i="31"/>
  <c r="BQ80" i="31"/>
  <c r="BQ81" i="31"/>
  <c r="BQ82" i="31"/>
  <c r="BQ83" i="31"/>
  <c r="BQ84" i="31"/>
  <c r="BQ85" i="31"/>
  <c r="BQ86" i="31"/>
  <c r="BQ87" i="31"/>
  <c r="BQ88" i="31"/>
  <c r="BQ89" i="31"/>
  <c r="BQ90" i="31"/>
  <c r="BQ91" i="31"/>
  <c r="BQ92" i="31"/>
  <c r="BQ93" i="31"/>
  <c r="BQ94" i="31"/>
  <c r="BQ95" i="31"/>
  <c r="BQ96" i="31"/>
  <c r="BQ97" i="31"/>
  <c r="BQ98" i="31"/>
  <c r="BQ99" i="31"/>
  <c r="BQ100" i="31"/>
  <c r="BQ101" i="31"/>
  <c r="BQ102" i="31"/>
  <c r="BQ103" i="31"/>
  <c r="BQ104" i="31"/>
  <c r="BQ6" i="31"/>
  <c r="BQ7" i="31"/>
  <c r="BQ5" i="31"/>
  <c r="N20" i="17"/>
  <c r="L20" i="17"/>
  <c r="K20" i="17"/>
  <c r="H20" i="17"/>
  <c r="ED5" i="30"/>
  <c r="EE5" i="30"/>
  <c r="EF5" i="30"/>
  <c r="EG5" i="30"/>
  <c r="EH5" i="30"/>
  <c r="EI5" i="30"/>
  <c r="EJ5" i="30"/>
  <c r="EK5" i="30"/>
  <c r="EL5" i="30"/>
  <c r="EM5" i="30"/>
  <c r="EN5" i="30"/>
  <c r="ED6" i="30"/>
  <c r="EE6" i="30"/>
  <c r="EF6" i="30"/>
  <c r="EG6" i="30"/>
  <c r="EH6" i="30"/>
  <c r="EI6" i="30"/>
  <c r="EJ6" i="30"/>
  <c r="EK6" i="30"/>
  <c r="EL6" i="30"/>
  <c r="EM6" i="30"/>
  <c r="EN6" i="30"/>
  <c r="EC6" i="30"/>
  <c r="EO6" i="30" s="1"/>
  <c r="EC7" i="30"/>
  <c r="EO7" i="30" s="1"/>
  <c r="EC8" i="30"/>
  <c r="EO8" i="30" s="1"/>
  <c r="EC9" i="30"/>
  <c r="EO9" i="30" s="1"/>
  <c r="KO5" i="28"/>
  <c r="KO6" i="28"/>
  <c r="E5" i="17"/>
  <c r="U15" i="17"/>
  <c r="I20" i="17"/>
  <c r="G20" i="17"/>
  <c r="F20" i="17"/>
  <c r="E20" i="17"/>
  <c r="D20" i="17"/>
  <c r="H15" i="17"/>
  <c r="T15" i="17"/>
  <c r="S15" i="17"/>
  <c r="R15" i="17"/>
  <c r="Q15" i="17"/>
  <c r="P15" i="17"/>
  <c r="C15" i="17"/>
  <c r="O15" i="17"/>
  <c r="N15" i="17"/>
  <c r="HF5" i="29"/>
  <c r="HF7" i="29" s="1"/>
  <c r="HF6" i="29"/>
  <c r="HG5" i="29"/>
  <c r="HG7" i="29" s="1"/>
  <c r="HG6" i="29"/>
  <c r="HH5" i="29"/>
  <c r="HH6" i="29"/>
  <c r="HH7" i="29"/>
  <c r="HI5" i="29"/>
  <c r="HI6" i="29"/>
  <c r="HI7" i="29"/>
  <c r="HJ5" i="29"/>
  <c r="HJ7" i="29" s="1"/>
  <c r="HJ6" i="29"/>
  <c r="M15" i="17"/>
  <c r="D15" i="17"/>
  <c r="MO5" i="28"/>
  <c r="MO6" i="28"/>
  <c r="L15" i="17"/>
  <c r="HL5" i="29"/>
  <c r="HL6" i="29"/>
  <c r="HL7" i="29"/>
  <c r="HM5" i="29"/>
  <c r="HM7" i="29" s="1"/>
  <c r="HM6" i="29"/>
  <c r="HN5" i="29"/>
  <c r="HN7" i="29" s="1"/>
  <c r="HN6" i="29"/>
  <c r="HO5" i="29"/>
  <c r="HO6" i="29"/>
  <c r="HO7" i="29"/>
  <c r="K15" i="17"/>
  <c r="HQ6" i="29"/>
  <c r="HQ7" i="29"/>
  <c r="HQ8" i="29"/>
  <c r="HQ9" i="29"/>
  <c r="HQ10" i="29"/>
  <c r="HQ11" i="29"/>
  <c r="HQ12" i="29"/>
  <c r="HQ13" i="29"/>
  <c r="HQ14" i="29"/>
  <c r="HQ15" i="29"/>
  <c r="HQ16" i="29"/>
  <c r="HQ17" i="29"/>
  <c r="HQ18" i="29"/>
  <c r="HQ19" i="29"/>
  <c r="HQ20" i="29"/>
  <c r="HQ21" i="29"/>
  <c r="HQ22" i="29"/>
  <c r="HQ23" i="29"/>
  <c r="HQ24" i="29"/>
  <c r="HQ25" i="29"/>
  <c r="HQ26" i="29"/>
  <c r="HQ27" i="29"/>
  <c r="HQ28" i="29"/>
  <c r="HQ29" i="29"/>
  <c r="HQ30" i="29"/>
  <c r="HQ31" i="29"/>
  <c r="HQ32" i="29"/>
  <c r="HQ33" i="29"/>
  <c r="HQ34" i="29"/>
  <c r="HQ35" i="29"/>
  <c r="HQ36" i="29"/>
  <c r="HQ37" i="29"/>
  <c r="HQ38" i="29"/>
  <c r="HQ39" i="29"/>
  <c r="HQ40" i="29"/>
  <c r="HQ41" i="29"/>
  <c r="HQ42" i="29"/>
  <c r="HQ43" i="29"/>
  <c r="HQ44" i="29"/>
  <c r="HQ45" i="29"/>
  <c r="HQ46" i="29"/>
  <c r="HQ47" i="29"/>
  <c r="HQ48" i="29"/>
  <c r="HQ49" i="29"/>
  <c r="HQ50" i="29"/>
  <c r="HQ51" i="29"/>
  <c r="HQ52" i="29"/>
  <c r="HQ53" i="29"/>
  <c r="HQ54" i="29"/>
  <c r="HQ55" i="29"/>
  <c r="HQ56" i="29"/>
  <c r="HQ57" i="29"/>
  <c r="HQ58" i="29"/>
  <c r="HQ59" i="29"/>
  <c r="HQ60" i="29"/>
  <c r="HQ61" i="29"/>
  <c r="HQ62" i="29"/>
  <c r="HQ63" i="29"/>
  <c r="HQ64" i="29"/>
  <c r="HQ65" i="29"/>
  <c r="HQ66" i="29"/>
  <c r="HQ67" i="29"/>
  <c r="HQ68" i="29"/>
  <c r="HQ69" i="29"/>
  <c r="HQ70" i="29"/>
  <c r="HQ71" i="29"/>
  <c r="HQ72" i="29"/>
  <c r="HQ73" i="29"/>
  <c r="HQ74" i="29"/>
  <c r="HQ75" i="29"/>
  <c r="HQ76" i="29"/>
  <c r="HQ77" i="29"/>
  <c r="HQ78" i="29"/>
  <c r="HQ79" i="29"/>
  <c r="HQ80" i="29"/>
  <c r="HQ81" i="29"/>
  <c r="HQ82" i="29"/>
  <c r="HQ83" i="29"/>
  <c r="HQ84" i="29"/>
  <c r="HQ85" i="29"/>
  <c r="HQ86" i="29"/>
  <c r="HQ87" i="29"/>
  <c r="HQ88" i="29"/>
  <c r="HQ89" i="29"/>
  <c r="HQ90" i="29"/>
  <c r="HQ91" i="29"/>
  <c r="HQ92" i="29"/>
  <c r="HQ93" i="29"/>
  <c r="HQ94" i="29"/>
  <c r="HQ95" i="29"/>
  <c r="HQ96" i="29"/>
  <c r="HQ97" i="29"/>
  <c r="HQ98" i="29"/>
  <c r="HQ99" i="29"/>
  <c r="HQ100" i="29"/>
  <c r="HQ101" i="29"/>
  <c r="HQ102" i="29"/>
  <c r="HQ103" i="29"/>
  <c r="HQ104" i="29"/>
  <c r="HQ5" i="29"/>
  <c r="E15" i="17"/>
  <c r="HP5" i="29"/>
  <c r="HP6" i="29"/>
  <c r="EV5" i="25"/>
  <c r="EW5" i="25"/>
  <c r="EW6" i="25" s="1"/>
  <c r="EW7" i="25" s="1"/>
  <c r="EX5" i="25"/>
  <c r="EY5" i="25"/>
  <c r="EY6" i="25" s="1"/>
  <c r="EY7" i="25" s="1"/>
  <c r="EZ5" i="25"/>
  <c r="FA5" i="25"/>
  <c r="EV6" i="25" s="1"/>
  <c r="J15" i="17"/>
  <c r="I15" i="17"/>
  <c r="N10" i="17"/>
  <c r="HK6" i="29"/>
  <c r="HK5" i="29"/>
  <c r="J10" i="17"/>
  <c r="M10" i="17"/>
  <c r="Q10" i="17"/>
  <c r="HE5" i="29"/>
  <c r="HE6" i="29"/>
  <c r="HE7" i="29"/>
  <c r="HE8" i="29"/>
  <c r="HE9" i="29"/>
  <c r="HE10" i="29"/>
  <c r="HE11" i="29"/>
  <c r="HE12" i="29"/>
  <c r="HE13" i="29"/>
  <c r="HE14" i="29"/>
  <c r="HE15" i="29"/>
  <c r="HE16" i="29"/>
  <c r="HE17" i="29"/>
  <c r="HE18" i="29"/>
  <c r="HE19" i="29"/>
  <c r="HE20" i="29"/>
  <c r="HE21" i="29"/>
  <c r="HE22" i="29"/>
  <c r="HE23" i="29"/>
  <c r="HE24" i="29"/>
  <c r="HE25" i="29"/>
  <c r="HE26" i="29"/>
  <c r="HE27" i="29"/>
  <c r="HE28" i="29"/>
  <c r="HE29" i="29"/>
  <c r="HE30" i="29"/>
  <c r="HE31" i="29"/>
  <c r="HE32" i="29"/>
  <c r="HE33" i="29"/>
  <c r="HE34" i="29"/>
  <c r="HE35" i="29"/>
  <c r="HE36" i="29"/>
  <c r="HE37" i="29"/>
  <c r="HE38" i="29"/>
  <c r="HE39" i="29"/>
  <c r="HE40" i="29"/>
  <c r="HE41" i="29"/>
  <c r="HE42" i="29"/>
  <c r="HE43" i="29"/>
  <c r="HE44" i="29"/>
  <c r="HE45" i="29"/>
  <c r="HE46" i="29"/>
  <c r="HE47" i="29"/>
  <c r="HE48" i="29"/>
  <c r="HE49" i="29"/>
  <c r="HE50" i="29"/>
  <c r="HE51" i="29"/>
  <c r="HE52" i="29"/>
  <c r="HE53" i="29"/>
  <c r="HE54" i="29"/>
  <c r="HE55" i="29"/>
  <c r="HE56" i="29"/>
  <c r="HE57" i="29"/>
  <c r="HE58" i="29"/>
  <c r="HE59" i="29"/>
  <c r="HE60" i="29"/>
  <c r="HE61" i="29"/>
  <c r="HE62" i="29"/>
  <c r="HE63" i="29"/>
  <c r="HE64" i="29"/>
  <c r="HE65" i="29"/>
  <c r="HE66" i="29"/>
  <c r="HE67" i="29"/>
  <c r="HE68" i="29"/>
  <c r="HE69" i="29"/>
  <c r="HE70" i="29"/>
  <c r="HE71" i="29"/>
  <c r="HE72" i="29"/>
  <c r="HE73" i="29"/>
  <c r="HE74" i="29"/>
  <c r="HE75" i="29"/>
  <c r="HE76" i="29"/>
  <c r="HE77" i="29"/>
  <c r="HE78" i="29"/>
  <c r="HE79" i="29"/>
  <c r="HE80" i="29"/>
  <c r="HE81" i="29"/>
  <c r="HE82" i="29"/>
  <c r="HE83" i="29"/>
  <c r="HE84" i="29"/>
  <c r="HE85" i="29"/>
  <c r="HE86" i="29"/>
  <c r="HE87" i="29"/>
  <c r="HE88" i="29"/>
  <c r="HE89" i="29"/>
  <c r="HE90" i="29"/>
  <c r="HE91" i="29"/>
  <c r="HE92" i="29"/>
  <c r="HE93" i="29"/>
  <c r="HE94" i="29"/>
  <c r="HE95" i="29"/>
  <c r="HE96" i="29"/>
  <c r="HE97" i="29"/>
  <c r="HE98" i="29"/>
  <c r="HE99" i="29"/>
  <c r="HE100" i="29"/>
  <c r="HE101" i="29"/>
  <c r="HE102" i="29"/>
  <c r="HE103" i="29"/>
  <c r="HE104" i="29"/>
  <c r="P10" i="17"/>
  <c r="MN5" i="28"/>
  <c r="MN6" i="28"/>
  <c r="O10" i="17"/>
  <c r="HD5" i="29"/>
  <c r="G10" i="17"/>
  <c r="K10" i="17"/>
  <c r="C20" i="16"/>
  <c r="L10" i="17"/>
  <c r="H10" i="17"/>
  <c r="D10" i="17"/>
  <c r="I10" i="17"/>
  <c r="E10" i="17"/>
  <c r="F10" i="17"/>
  <c r="HD6" i="29"/>
  <c r="HD7" i="29"/>
  <c r="HD8" i="29"/>
  <c r="HD9" i="29"/>
  <c r="HD10" i="29"/>
  <c r="HD11" i="29"/>
  <c r="HD12" i="29"/>
  <c r="HD13" i="29"/>
  <c r="HD14" i="29"/>
  <c r="HD15" i="29"/>
  <c r="HD16" i="29"/>
  <c r="HD17" i="29"/>
  <c r="HD18" i="29"/>
  <c r="HD19" i="29"/>
  <c r="HD20" i="29"/>
  <c r="HD21" i="29"/>
  <c r="HD22" i="29"/>
  <c r="HD23" i="29"/>
  <c r="HD24" i="29"/>
  <c r="HD25" i="29"/>
  <c r="HD26" i="29"/>
  <c r="HD27" i="29"/>
  <c r="HD28" i="29"/>
  <c r="HD29" i="29"/>
  <c r="HD30" i="29"/>
  <c r="HD31" i="29"/>
  <c r="HD32" i="29"/>
  <c r="HD33" i="29"/>
  <c r="HD34" i="29"/>
  <c r="HD35" i="29"/>
  <c r="HD36" i="29"/>
  <c r="HD37" i="29"/>
  <c r="HD38" i="29"/>
  <c r="HD39" i="29"/>
  <c r="HD40" i="29"/>
  <c r="HD41" i="29"/>
  <c r="HD42" i="29"/>
  <c r="HD43" i="29"/>
  <c r="HD44" i="29"/>
  <c r="HD45" i="29"/>
  <c r="HD46" i="29"/>
  <c r="HD47" i="29"/>
  <c r="HD48" i="29"/>
  <c r="HD49" i="29"/>
  <c r="HD50" i="29"/>
  <c r="HD51" i="29"/>
  <c r="HD52" i="29"/>
  <c r="HD53" i="29"/>
  <c r="HD54" i="29"/>
  <c r="HD55" i="29"/>
  <c r="HD56" i="29"/>
  <c r="HD57" i="29"/>
  <c r="HD58" i="29"/>
  <c r="HD59" i="29"/>
  <c r="HD60" i="29"/>
  <c r="HD61" i="29"/>
  <c r="HD62" i="29"/>
  <c r="HD63" i="29"/>
  <c r="HD64" i="29"/>
  <c r="HD65" i="29"/>
  <c r="HD66" i="29"/>
  <c r="HD67" i="29"/>
  <c r="HD68" i="29"/>
  <c r="HD69" i="29"/>
  <c r="HD70" i="29"/>
  <c r="HD71" i="29"/>
  <c r="HD72" i="29"/>
  <c r="HD73" i="29"/>
  <c r="HD74" i="29"/>
  <c r="HD75" i="29"/>
  <c r="HD76" i="29"/>
  <c r="HD77" i="29"/>
  <c r="HD78" i="29"/>
  <c r="HD79" i="29"/>
  <c r="HD80" i="29"/>
  <c r="HD81" i="29"/>
  <c r="HD82" i="29"/>
  <c r="HD83" i="29"/>
  <c r="HD84" i="29"/>
  <c r="HD85" i="29"/>
  <c r="HD86" i="29"/>
  <c r="HD87" i="29"/>
  <c r="HD88" i="29"/>
  <c r="HD89" i="29"/>
  <c r="HD90" i="29"/>
  <c r="HD91" i="29"/>
  <c r="HD92" i="29"/>
  <c r="HD93" i="29"/>
  <c r="HD94" i="29"/>
  <c r="HD95" i="29"/>
  <c r="HD96" i="29"/>
  <c r="HD97" i="29"/>
  <c r="HD98" i="29"/>
  <c r="HD99" i="29"/>
  <c r="HD100" i="29"/>
  <c r="HD101" i="29"/>
  <c r="HD102" i="29"/>
  <c r="HD103" i="29"/>
  <c r="HD104" i="29"/>
  <c r="C10" i="17"/>
  <c r="LM5" i="28"/>
  <c r="LN5" i="28"/>
  <c r="LO5" i="28"/>
  <c r="LS5" i="28"/>
  <c r="LT5" i="28"/>
  <c r="LU5" i="28"/>
  <c r="LY5" i="28"/>
  <c r="LZ5" i="28"/>
  <c r="MA5" i="28"/>
  <c r="ME5" i="28"/>
  <c r="MF5" i="28"/>
  <c r="MG5" i="28"/>
  <c r="MK5" i="28"/>
  <c r="LP5" i="28"/>
  <c r="LQ5" i="28"/>
  <c r="LR5" i="28"/>
  <c r="LV5" i="28"/>
  <c r="LW5" i="28"/>
  <c r="LX5" i="28"/>
  <c r="MB5" i="28"/>
  <c r="MC5" i="28"/>
  <c r="MD5" i="28"/>
  <c r="MH5" i="28"/>
  <c r="MI5" i="28"/>
  <c r="MJ5" i="28"/>
  <c r="ML5" i="28"/>
  <c r="MM5" i="28"/>
  <c r="LM6" i="28"/>
  <c r="LN6" i="28"/>
  <c r="LO6" i="28"/>
  <c r="LS6" i="28"/>
  <c r="LT6" i="28"/>
  <c r="LU6" i="28"/>
  <c r="LY6" i="28"/>
  <c r="LZ6" i="28"/>
  <c r="MA6" i="28"/>
  <c r="ME6" i="28"/>
  <c r="MF6" i="28"/>
  <c r="MG6" i="28"/>
  <c r="MK6" i="28"/>
  <c r="LP6" i="28"/>
  <c r="LQ6" i="28"/>
  <c r="LR6" i="28"/>
  <c r="LV6" i="28"/>
  <c r="LW6" i="28"/>
  <c r="LX6" i="28"/>
  <c r="MB6" i="28"/>
  <c r="MC6" i="28"/>
  <c r="MD6" i="28"/>
  <c r="MH6" i="28"/>
  <c r="MI6" i="28"/>
  <c r="MJ6" i="28"/>
  <c r="ML6" i="28"/>
  <c r="MM6" i="28"/>
  <c r="G5" i="17"/>
  <c r="GP5" i="29"/>
  <c r="GP6" i="29"/>
  <c r="GP7" i="29"/>
  <c r="GP8" i="29"/>
  <c r="GP9" i="29"/>
  <c r="GP10" i="29"/>
  <c r="GP11" i="29"/>
  <c r="GP12" i="29"/>
  <c r="GP13" i="29"/>
  <c r="GP14" i="29"/>
  <c r="GP15" i="29"/>
  <c r="GP16" i="29"/>
  <c r="GP17" i="29"/>
  <c r="GP18" i="29"/>
  <c r="GP19" i="29"/>
  <c r="GP20" i="29"/>
  <c r="GP21" i="29"/>
  <c r="GP22" i="29"/>
  <c r="GP23" i="29"/>
  <c r="GP24" i="29"/>
  <c r="GP25" i="29"/>
  <c r="GP26" i="29"/>
  <c r="GP27" i="29"/>
  <c r="GP28" i="29"/>
  <c r="GP29" i="29"/>
  <c r="GP30" i="29"/>
  <c r="GP31" i="29"/>
  <c r="GP32" i="29"/>
  <c r="GP33" i="29"/>
  <c r="GP34" i="29"/>
  <c r="GP35" i="29"/>
  <c r="GP36" i="29"/>
  <c r="GP37" i="29"/>
  <c r="GP38" i="29"/>
  <c r="GP39" i="29"/>
  <c r="GP40" i="29"/>
  <c r="GP41" i="29"/>
  <c r="GP42" i="29"/>
  <c r="GP43" i="29"/>
  <c r="GP44" i="29"/>
  <c r="GP45" i="29"/>
  <c r="GP46" i="29"/>
  <c r="GP47" i="29"/>
  <c r="GP48" i="29"/>
  <c r="GP49" i="29"/>
  <c r="GP50" i="29"/>
  <c r="GP51" i="29"/>
  <c r="GP52" i="29"/>
  <c r="GP53" i="29"/>
  <c r="GP54" i="29"/>
  <c r="GP55" i="29"/>
  <c r="GP56" i="29"/>
  <c r="GP57" i="29"/>
  <c r="GP58" i="29"/>
  <c r="GP59" i="29"/>
  <c r="GP60" i="29"/>
  <c r="GP61" i="29"/>
  <c r="GP62" i="29"/>
  <c r="GP63" i="29"/>
  <c r="GP64" i="29"/>
  <c r="GP65" i="29"/>
  <c r="GP66" i="29"/>
  <c r="GP67" i="29"/>
  <c r="GP68" i="29"/>
  <c r="GP69" i="29"/>
  <c r="GP70" i="29"/>
  <c r="GP71" i="29"/>
  <c r="GP72" i="29"/>
  <c r="GP73" i="29"/>
  <c r="GP74" i="29"/>
  <c r="GP75" i="29"/>
  <c r="GP76" i="29"/>
  <c r="GP77" i="29"/>
  <c r="GP78" i="29"/>
  <c r="GP79" i="29"/>
  <c r="GP80" i="29"/>
  <c r="GP81" i="29"/>
  <c r="GP82" i="29"/>
  <c r="GP83" i="29"/>
  <c r="GP84" i="29"/>
  <c r="GP85" i="29"/>
  <c r="GP86" i="29"/>
  <c r="GP87" i="29"/>
  <c r="GP88" i="29"/>
  <c r="GP89" i="29"/>
  <c r="GP90" i="29"/>
  <c r="GP91" i="29"/>
  <c r="GP92" i="29"/>
  <c r="GP93" i="29"/>
  <c r="GP94" i="29"/>
  <c r="GP95" i="29"/>
  <c r="GP96" i="29"/>
  <c r="GP97" i="29"/>
  <c r="GP98" i="29"/>
  <c r="GP99" i="29"/>
  <c r="GP100" i="29"/>
  <c r="GP101" i="29"/>
  <c r="GP102" i="29"/>
  <c r="GP103" i="29"/>
  <c r="GP104" i="29"/>
  <c r="EB5" i="30"/>
  <c r="EB6" i="30"/>
  <c r="EB7" i="30"/>
  <c r="EB8" i="30"/>
  <c r="EB9" i="30"/>
  <c r="KP5" i="28"/>
  <c r="KP6" i="28"/>
  <c r="I5" i="17"/>
  <c r="H5" i="17"/>
  <c r="GO5" i="29"/>
  <c r="GO6" i="29"/>
  <c r="GO7" i="29"/>
  <c r="GO8" i="29"/>
  <c r="GO9" i="29"/>
  <c r="GO10" i="29"/>
  <c r="GO11" i="29"/>
  <c r="GO12" i="29"/>
  <c r="GO13" i="29"/>
  <c r="GO14" i="29"/>
  <c r="GO15" i="29"/>
  <c r="GO16" i="29"/>
  <c r="GO17" i="29"/>
  <c r="GO18" i="29"/>
  <c r="GO19" i="29"/>
  <c r="GO20" i="29"/>
  <c r="GO21" i="29"/>
  <c r="GO22" i="29"/>
  <c r="GO23" i="29"/>
  <c r="GO24" i="29"/>
  <c r="GO25" i="29"/>
  <c r="GO26" i="29"/>
  <c r="GO27" i="29"/>
  <c r="GO28" i="29"/>
  <c r="GO29" i="29"/>
  <c r="GO30" i="29"/>
  <c r="GO31" i="29"/>
  <c r="GO32" i="29"/>
  <c r="GO33" i="29"/>
  <c r="GO34" i="29"/>
  <c r="GO35" i="29"/>
  <c r="GO36" i="29"/>
  <c r="GO37" i="29"/>
  <c r="GO38" i="29"/>
  <c r="GO39" i="29"/>
  <c r="GO40" i="29"/>
  <c r="GO41" i="29"/>
  <c r="GO42" i="29"/>
  <c r="GO43" i="29"/>
  <c r="GO44" i="29"/>
  <c r="GO45" i="29"/>
  <c r="GO46" i="29"/>
  <c r="GO47" i="29"/>
  <c r="GO48" i="29"/>
  <c r="GO49" i="29"/>
  <c r="GO50" i="29"/>
  <c r="GO51" i="29"/>
  <c r="GO52" i="29"/>
  <c r="GO53" i="29"/>
  <c r="GO54" i="29"/>
  <c r="GO55" i="29"/>
  <c r="GO56" i="29"/>
  <c r="GO57" i="29"/>
  <c r="GO58" i="29"/>
  <c r="GO59" i="29"/>
  <c r="GO60" i="29"/>
  <c r="GO61" i="29"/>
  <c r="GO62" i="29"/>
  <c r="GO63" i="29"/>
  <c r="GO64" i="29"/>
  <c r="GO65" i="29"/>
  <c r="GO66" i="29"/>
  <c r="GO67" i="29"/>
  <c r="GO68" i="29"/>
  <c r="GO69" i="29"/>
  <c r="GO70" i="29"/>
  <c r="GO71" i="29"/>
  <c r="GO72" i="29"/>
  <c r="GO73" i="29"/>
  <c r="GO74" i="29"/>
  <c r="GO75" i="29"/>
  <c r="GO76" i="29"/>
  <c r="GO77" i="29"/>
  <c r="GO78" i="29"/>
  <c r="GO79" i="29"/>
  <c r="GO80" i="29"/>
  <c r="GO81" i="29"/>
  <c r="GO82" i="29"/>
  <c r="GO83" i="29"/>
  <c r="GO84" i="29"/>
  <c r="GO85" i="29"/>
  <c r="GO86" i="29"/>
  <c r="GO87" i="29"/>
  <c r="GO88" i="29"/>
  <c r="GO89" i="29"/>
  <c r="GO90" i="29"/>
  <c r="GO91" i="29"/>
  <c r="GO92" i="29"/>
  <c r="GO93" i="29"/>
  <c r="GO94" i="29"/>
  <c r="GO95" i="29"/>
  <c r="GO96" i="29"/>
  <c r="GO97" i="29"/>
  <c r="GO98" i="29"/>
  <c r="GO99" i="29"/>
  <c r="GO100" i="29"/>
  <c r="GO101" i="29"/>
  <c r="GO102" i="29"/>
  <c r="GO103" i="29"/>
  <c r="GO104" i="29"/>
  <c r="LE5" i="28"/>
  <c r="LE6" i="28"/>
  <c r="C5" i="17"/>
  <c r="LF5" i="28"/>
  <c r="LL5" i="28" s="1"/>
  <c r="LG5" i="28"/>
  <c r="LH5" i="28"/>
  <c r="LI5" i="28"/>
  <c r="LJ5" i="28"/>
  <c r="LK5" i="28"/>
  <c r="LF6" i="28"/>
  <c r="LL6" i="28" s="1"/>
  <c r="LG6" i="28"/>
  <c r="LH6" i="28"/>
  <c r="LI6" i="28"/>
  <c r="LJ6" i="28"/>
  <c r="LK6" i="28"/>
  <c r="D5" i="17"/>
  <c r="D16" i="16"/>
  <c r="EA6" i="30"/>
  <c r="EA7" i="30"/>
  <c r="EA8" i="30"/>
  <c r="EA9" i="30"/>
  <c r="EA5" i="30"/>
  <c r="EX5" i="26"/>
  <c r="EY5" i="26"/>
  <c r="EZ5" i="26"/>
  <c r="FA5" i="26"/>
  <c r="FB5" i="26"/>
  <c r="FC5" i="26"/>
  <c r="LD5" i="28"/>
  <c r="LD6" i="28"/>
  <c r="D20" i="16"/>
  <c r="C16" i="16"/>
  <c r="F16" i="16"/>
  <c r="E16" i="16"/>
  <c r="C12" i="16"/>
  <c r="GB5" i="29"/>
  <c r="GB6" i="29"/>
  <c r="GB7" i="29"/>
  <c r="GB8" i="29"/>
  <c r="GB9" i="29"/>
  <c r="GB10" i="29"/>
  <c r="GB11" i="29"/>
  <c r="GB12" i="29"/>
  <c r="GB13" i="29"/>
  <c r="GB14" i="29"/>
  <c r="GB15" i="29"/>
  <c r="GB16" i="29"/>
  <c r="GB17" i="29"/>
  <c r="GB18" i="29"/>
  <c r="GB19" i="29"/>
  <c r="GB20" i="29"/>
  <c r="GB21" i="29"/>
  <c r="GB22" i="29"/>
  <c r="GB23" i="29"/>
  <c r="GB24" i="29"/>
  <c r="GB25" i="29"/>
  <c r="GB26" i="29"/>
  <c r="GB27" i="29"/>
  <c r="GB28" i="29"/>
  <c r="GB29" i="29"/>
  <c r="GB30" i="29"/>
  <c r="GB31" i="29"/>
  <c r="GB32" i="29"/>
  <c r="GB33" i="29"/>
  <c r="GB34" i="29"/>
  <c r="GB35" i="29"/>
  <c r="GB36" i="29"/>
  <c r="GB37" i="29"/>
  <c r="GB38" i="29"/>
  <c r="GB39" i="29"/>
  <c r="GB40" i="29"/>
  <c r="GB41" i="29"/>
  <c r="GB42" i="29"/>
  <c r="GB43" i="29"/>
  <c r="GB44" i="29"/>
  <c r="GB45" i="29"/>
  <c r="GB46" i="29"/>
  <c r="GB47" i="29"/>
  <c r="GB48" i="29"/>
  <c r="GB49" i="29"/>
  <c r="GB50" i="29"/>
  <c r="GB51" i="29"/>
  <c r="GB52" i="29"/>
  <c r="GB53" i="29"/>
  <c r="GB54" i="29"/>
  <c r="GB55" i="29"/>
  <c r="GB56" i="29"/>
  <c r="GB57" i="29"/>
  <c r="GB58" i="29"/>
  <c r="GB59" i="29"/>
  <c r="GB60" i="29"/>
  <c r="GB61" i="29"/>
  <c r="GB62" i="29"/>
  <c r="GB63" i="29"/>
  <c r="GB64" i="29"/>
  <c r="GB65" i="29"/>
  <c r="GB66" i="29"/>
  <c r="GB67" i="29"/>
  <c r="GB68" i="29"/>
  <c r="GB69" i="29"/>
  <c r="GB70" i="29"/>
  <c r="GB71" i="29"/>
  <c r="GB72" i="29"/>
  <c r="GB73" i="29"/>
  <c r="GB74" i="29"/>
  <c r="GB75" i="29"/>
  <c r="GB76" i="29"/>
  <c r="GB77" i="29"/>
  <c r="GB78" i="29"/>
  <c r="GB79" i="29"/>
  <c r="GB80" i="29"/>
  <c r="GB81" i="29"/>
  <c r="GB82" i="29"/>
  <c r="GB83" i="29"/>
  <c r="GB84" i="29"/>
  <c r="GB85" i="29"/>
  <c r="GB86" i="29"/>
  <c r="GB87" i="29"/>
  <c r="GB88" i="29"/>
  <c r="GB89" i="29"/>
  <c r="GB90" i="29"/>
  <c r="GB91" i="29"/>
  <c r="GB92" i="29"/>
  <c r="GB93" i="29"/>
  <c r="GB94" i="29"/>
  <c r="GB95" i="29"/>
  <c r="GB96" i="29"/>
  <c r="GB97" i="29"/>
  <c r="GB98" i="29"/>
  <c r="GB99" i="29"/>
  <c r="GB100" i="29"/>
  <c r="GB101" i="29"/>
  <c r="GB102" i="29"/>
  <c r="GB103" i="29"/>
  <c r="GB104" i="29"/>
  <c r="DN5" i="30"/>
  <c r="DN6" i="30"/>
  <c r="DN7" i="30"/>
  <c r="DN8" i="30"/>
  <c r="DN9" i="30"/>
  <c r="C8" i="16"/>
  <c r="GR5" i="29"/>
  <c r="GS5" i="29"/>
  <c r="GT5" i="29"/>
  <c r="GU5" i="29"/>
  <c r="GV5" i="29"/>
  <c r="GW5" i="29"/>
  <c r="GX5" i="29"/>
  <c r="GY5" i="29"/>
  <c r="GZ5" i="29"/>
  <c r="HA5" i="29"/>
  <c r="GQ5" i="29"/>
  <c r="HB5" i="29"/>
  <c r="HC5" i="29"/>
  <c r="GQ6" i="29"/>
  <c r="GR6" i="29"/>
  <c r="GS6" i="29"/>
  <c r="GT6" i="29"/>
  <c r="GU6" i="29"/>
  <c r="GV6" i="29"/>
  <c r="GW6" i="29"/>
  <c r="GX6" i="29"/>
  <c r="GY6" i="29"/>
  <c r="GZ6" i="29"/>
  <c r="HA6" i="29"/>
  <c r="HB6" i="29"/>
  <c r="HC6" i="29"/>
  <c r="GQ7" i="29"/>
  <c r="GR7" i="29"/>
  <c r="GS7" i="29"/>
  <c r="GT7" i="29"/>
  <c r="GU7" i="29"/>
  <c r="GV7" i="29"/>
  <c r="GW7" i="29"/>
  <c r="GX7" i="29"/>
  <c r="GY7" i="29"/>
  <c r="GZ7" i="29"/>
  <c r="HA7" i="29"/>
  <c r="HB7" i="29"/>
  <c r="HC7" i="29"/>
  <c r="GQ8" i="29"/>
  <c r="HC8" i="29" s="1"/>
  <c r="GQ9" i="29"/>
  <c r="HC9" i="29" s="1"/>
  <c r="GQ10" i="29"/>
  <c r="HC10" i="29" s="1"/>
  <c r="GQ11" i="29"/>
  <c r="HC11" i="29" s="1"/>
  <c r="GQ12" i="29"/>
  <c r="HC12" i="29" s="1"/>
  <c r="GQ13" i="29"/>
  <c r="HC13" i="29" s="1"/>
  <c r="GQ14" i="29"/>
  <c r="HC14" i="29" s="1"/>
  <c r="GQ15" i="29"/>
  <c r="HC15" i="29" s="1"/>
  <c r="GQ16" i="29"/>
  <c r="HC16" i="29" s="1"/>
  <c r="GQ17" i="29"/>
  <c r="HC17" i="29" s="1"/>
  <c r="GQ18" i="29"/>
  <c r="HC18" i="29" s="1"/>
  <c r="GQ19" i="29"/>
  <c r="HC19" i="29" s="1"/>
  <c r="GQ20" i="29"/>
  <c r="HC20" i="29" s="1"/>
  <c r="GQ21" i="29"/>
  <c r="HC21" i="29" s="1"/>
  <c r="GQ22" i="29"/>
  <c r="HC22" i="29" s="1"/>
  <c r="GQ23" i="29"/>
  <c r="HC23" i="29" s="1"/>
  <c r="GQ24" i="29"/>
  <c r="HC24" i="29" s="1"/>
  <c r="GQ25" i="29"/>
  <c r="HC25" i="29" s="1"/>
  <c r="GQ26" i="29"/>
  <c r="HC26" i="29" s="1"/>
  <c r="GQ27" i="29"/>
  <c r="HC27" i="29" s="1"/>
  <c r="GQ28" i="29"/>
  <c r="HC28" i="29" s="1"/>
  <c r="GQ29" i="29"/>
  <c r="HC29" i="29" s="1"/>
  <c r="GQ30" i="29"/>
  <c r="HC30" i="29" s="1"/>
  <c r="GQ31" i="29"/>
  <c r="HC31" i="29" s="1"/>
  <c r="GQ32" i="29"/>
  <c r="HC32" i="29" s="1"/>
  <c r="GQ33" i="29"/>
  <c r="HC33" i="29" s="1"/>
  <c r="GQ34" i="29"/>
  <c r="HC34" i="29" s="1"/>
  <c r="GQ35" i="29"/>
  <c r="HC35" i="29" s="1"/>
  <c r="GQ36" i="29"/>
  <c r="HC36" i="29" s="1"/>
  <c r="GQ37" i="29"/>
  <c r="HC37" i="29" s="1"/>
  <c r="GQ38" i="29"/>
  <c r="HC38" i="29" s="1"/>
  <c r="GQ39" i="29"/>
  <c r="HC39" i="29" s="1"/>
  <c r="GQ40" i="29"/>
  <c r="HC40" i="29" s="1"/>
  <c r="GQ41" i="29"/>
  <c r="HC41" i="29" s="1"/>
  <c r="GQ42" i="29"/>
  <c r="HC42" i="29" s="1"/>
  <c r="GQ43" i="29"/>
  <c r="HC43" i="29" s="1"/>
  <c r="GQ44" i="29"/>
  <c r="HC44" i="29" s="1"/>
  <c r="GQ45" i="29"/>
  <c r="HC45" i="29" s="1"/>
  <c r="GQ46" i="29"/>
  <c r="HC46" i="29" s="1"/>
  <c r="GQ47" i="29"/>
  <c r="HC47" i="29" s="1"/>
  <c r="GQ48" i="29"/>
  <c r="HC48" i="29" s="1"/>
  <c r="GQ49" i="29"/>
  <c r="HC49" i="29" s="1"/>
  <c r="GQ50" i="29"/>
  <c r="HC50" i="29" s="1"/>
  <c r="GQ51" i="29"/>
  <c r="HC51" i="29" s="1"/>
  <c r="GQ52" i="29"/>
  <c r="HC52" i="29" s="1"/>
  <c r="GQ53" i="29"/>
  <c r="HC53" i="29" s="1"/>
  <c r="GQ54" i="29"/>
  <c r="HC54" i="29" s="1"/>
  <c r="GQ55" i="29"/>
  <c r="HC55" i="29" s="1"/>
  <c r="GQ56" i="29"/>
  <c r="HC56" i="29" s="1"/>
  <c r="GQ57" i="29"/>
  <c r="HC57" i="29" s="1"/>
  <c r="GQ58" i="29"/>
  <c r="HC58" i="29" s="1"/>
  <c r="GQ59" i="29"/>
  <c r="HC59" i="29" s="1"/>
  <c r="GQ60" i="29"/>
  <c r="HC60" i="29" s="1"/>
  <c r="GQ61" i="29"/>
  <c r="HC61" i="29" s="1"/>
  <c r="GQ62" i="29"/>
  <c r="HC62" i="29" s="1"/>
  <c r="GQ63" i="29"/>
  <c r="HC63" i="29" s="1"/>
  <c r="GQ64" i="29"/>
  <c r="HC64" i="29" s="1"/>
  <c r="GQ65" i="29"/>
  <c r="HC65" i="29" s="1"/>
  <c r="GQ66" i="29"/>
  <c r="HC66" i="29" s="1"/>
  <c r="GQ67" i="29"/>
  <c r="HC67" i="29" s="1"/>
  <c r="GQ68" i="29"/>
  <c r="HC68" i="29" s="1"/>
  <c r="GQ69" i="29"/>
  <c r="HC69" i="29" s="1"/>
  <c r="GQ70" i="29"/>
  <c r="HC70" i="29" s="1"/>
  <c r="GQ71" i="29"/>
  <c r="HC71" i="29" s="1"/>
  <c r="GQ72" i="29"/>
  <c r="HC72" i="29" s="1"/>
  <c r="GQ73" i="29"/>
  <c r="HC73" i="29" s="1"/>
  <c r="GQ74" i="29"/>
  <c r="HC74" i="29" s="1"/>
  <c r="GQ75" i="29"/>
  <c r="HC75" i="29" s="1"/>
  <c r="GQ76" i="29"/>
  <c r="HC76" i="29" s="1"/>
  <c r="GQ77" i="29"/>
  <c r="HC77" i="29" s="1"/>
  <c r="GQ78" i="29"/>
  <c r="HC78" i="29" s="1"/>
  <c r="GQ79" i="29"/>
  <c r="HC79" i="29" s="1"/>
  <c r="GQ80" i="29"/>
  <c r="HC80" i="29" s="1"/>
  <c r="GQ81" i="29"/>
  <c r="HC81" i="29" s="1"/>
  <c r="GQ82" i="29"/>
  <c r="HC82" i="29" s="1"/>
  <c r="GQ83" i="29"/>
  <c r="HC83" i="29" s="1"/>
  <c r="GQ84" i="29"/>
  <c r="HC84" i="29" s="1"/>
  <c r="GQ85" i="29"/>
  <c r="HC85" i="29" s="1"/>
  <c r="GQ86" i="29"/>
  <c r="HC86" i="29" s="1"/>
  <c r="GQ87" i="29"/>
  <c r="HC87" i="29" s="1"/>
  <c r="GQ88" i="29"/>
  <c r="HC88" i="29" s="1"/>
  <c r="GQ89" i="29"/>
  <c r="HC89" i="29" s="1"/>
  <c r="GQ90" i="29"/>
  <c r="HC90" i="29" s="1"/>
  <c r="GQ91" i="29"/>
  <c r="HC91" i="29" s="1"/>
  <c r="GQ92" i="29"/>
  <c r="HC92" i="29" s="1"/>
  <c r="GQ93" i="29"/>
  <c r="HC93" i="29" s="1"/>
  <c r="GQ94" i="29"/>
  <c r="HC94" i="29" s="1"/>
  <c r="GQ95" i="29"/>
  <c r="HC95" i="29" s="1"/>
  <c r="GQ96" i="29"/>
  <c r="HC96" i="29" s="1"/>
  <c r="GQ97" i="29"/>
  <c r="HC97" i="29" s="1"/>
  <c r="GQ98" i="29"/>
  <c r="HC98" i="29" s="1"/>
  <c r="GQ99" i="29"/>
  <c r="HC99" i="29" s="1"/>
  <c r="GQ100" i="29"/>
  <c r="HC100" i="29" s="1"/>
  <c r="GQ101" i="29"/>
  <c r="HC101" i="29" s="1"/>
  <c r="GQ102" i="29"/>
  <c r="HC102" i="29" s="1"/>
  <c r="GQ103" i="29"/>
  <c r="HC103" i="29" s="1"/>
  <c r="GQ104" i="29"/>
  <c r="HC104" i="29" s="1"/>
  <c r="KQ5" i="28"/>
  <c r="KR5" i="28"/>
  <c r="KS5" i="28"/>
  <c r="KT5" i="28"/>
  <c r="KU5" i="28"/>
  <c r="KV5" i="28"/>
  <c r="KW5" i="28"/>
  <c r="KX5" i="28"/>
  <c r="KY5" i="28"/>
  <c r="KZ5" i="28"/>
  <c r="LA5" i="28"/>
  <c r="LB5" i="28"/>
  <c r="LC5" i="28"/>
  <c r="KQ6" i="28"/>
  <c r="KR6" i="28"/>
  <c r="KS6" i="28"/>
  <c r="KT6" i="28"/>
  <c r="KU6" i="28"/>
  <c r="KV6" i="28"/>
  <c r="KW6" i="28"/>
  <c r="KX6" i="28"/>
  <c r="KY6" i="28"/>
  <c r="KZ6" i="28"/>
  <c r="LA6" i="28"/>
  <c r="LB6" i="28"/>
  <c r="LC6" i="28"/>
  <c r="D12" i="16"/>
  <c r="DP5" i="30"/>
  <c r="DQ5" i="30"/>
  <c r="DR5" i="30"/>
  <c r="DS5" i="30"/>
  <c r="DT5" i="30"/>
  <c r="DU5" i="30"/>
  <c r="DV5" i="30"/>
  <c r="DW5" i="30"/>
  <c r="DX5" i="30"/>
  <c r="DY5" i="30"/>
  <c r="DO5" i="30"/>
  <c r="DZ5" i="30"/>
  <c r="DP6" i="30"/>
  <c r="DQ6" i="30"/>
  <c r="DR6" i="30"/>
  <c r="DS6" i="30"/>
  <c r="DT6" i="30"/>
  <c r="DU6" i="30"/>
  <c r="DV6" i="30"/>
  <c r="DW6" i="30"/>
  <c r="DX6" i="30"/>
  <c r="DY6" i="30"/>
  <c r="DO6" i="30"/>
  <c r="DZ6" i="30"/>
  <c r="DO7" i="30"/>
  <c r="DZ7" i="30"/>
  <c r="DO8" i="30"/>
  <c r="DZ8" i="30"/>
  <c r="DO9" i="30"/>
  <c r="DZ9" i="30"/>
  <c r="GD5" i="29"/>
  <c r="GE5" i="29"/>
  <c r="GF5" i="29"/>
  <c r="GG5" i="29"/>
  <c r="GH5" i="29"/>
  <c r="GI5" i="29"/>
  <c r="GJ5" i="29"/>
  <c r="GK5" i="29"/>
  <c r="GL5" i="29"/>
  <c r="GM5" i="29"/>
  <c r="GC5" i="29"/>
  <c r="GN5" i="29"/>
  <c r="GD6" i="29"/>
  <c r="GE6" i="29"/>
  <c r="GF6" i="29"/>
  <c r="GG6" i="29"/>
  <c r="GH6" i="29"/>
  <c r="GI6" i="29"/>
  <c r="GJ6" i="29"/>
  <c r="GK6" i="29"/>
  <c r="GL6" i="29"/>
  <c r="GM6" i="29"/>
  <c r="GC6" i="29"/>
  <c r="GN6" i="29"/>
  <c r="GD7" i="29"/>
  <c r="GE7" i="29"/>
  <c r="GF7" i="29"/>
  <c r="GG7" i="29"/>
  <c r="GH7" i="29"/>
  <c r="GI7" i="29"/>
  <c r="GJ7" i="29"/>
  <c r="GK7" i="29"/>
  <c r="GL7" i="29"/>
  <c r="GM7" i="29"/>
  <c r="GC7" i="29"/>
  <c r="GN7" i="29"/>
  <c r="GC8" i="29"/>
  <c r="GN8" i="29"/>
  <c r="GC9" i="29"/>
  <c r="GN9" i="29"/>
  <c r="GC10" i="29"/>
  <c r="GN10" i="29"/>
  <c r="GC11" i="29"/>
  <c r="GN11" i="29"/>
  <c r="GC12" i="29"/>
  <c r="GN12" i="29"/>
  <c r="GC13" i="29"/>
  <c r="GN13" i="29"/>
  <c r="GC14" i="29"/>
  <c r="GN14" i="29"/>
  <c r="GC15" i="29"/>
  <c r="GN15" i="29"/>
  <c r="GC16" i="29"/>
  <c r="GN16" i="29"/>
  <c r="GC17" i="29"/>
  <c r="GN17" i="29"/>
  <c r="GC18" i="29"/>
  <c r="GN18" i="29"/>
  <c r="GC19" i="29"/>
  <c r="GN19" i="29"/>
  <c r="GC20" i="29"/>
  <c r="GN20" i="29"/>
  <c r="GC21" i="29"/>
  <c r="GN21" i="29"/>
  <c r="GC22" i="29"/>
  <c r="GN22" i="29"/>
  <c r="GC23" i="29"/>
  <c r="GN23" i="29"/>
  <c r="GC24" i="29"/>
  <c r="GN24" i="29"/>
  <c r="GC25" i="29"/>
  <c r="GN25" i="29"/>
  <c r="GC26" i="29"/>
  <c r="GN26" i="29"/>
  <c r="GC27" i="29"/>
  <c r="GN27" i="29"/>
  <c r="GC28" i="29"/>
  <c r="GN28" i="29"/>
  <c r="GC29" i="29"/>
  <c r="GN29" i="29"/>
  <c r="GC30" i="29"/>
  <c r="GN30" i="29"/>
  <c r="GC31" i="29"/>
  <c r="GN31" i="29"/>
  <c r="GC32" i="29"/>
  <c r="GN32" i="29"/>
  <c r="GC33" i="29"/>
  <c r="GN33" i="29"/>
  <c r="GC34" i="29"/>
  <c r="GN34" i="29"/>
  <c r="GC35" i="29"/>
  <c r="GN35" i="29"/>
  <c r="GC36" i="29"/>
  <c r="GN36" i="29"/>
  <c r="GC37" i="29"/>
  <c r="GN37" i="29"/>
  <c r="GC38" i="29"/>
  <c r="GN38" i="29"/>
  <c r="GC39" i="29"/>
  <c r="GN39" i="29"/>
  <c r="GC40" i="29"/>
  <c r="GN40" i="29"/>
  <c r="GC41" i="29"/>
  <c r="GN41" i="29"/>
  <c r="GC42" i="29"/>
  <c r="GN42" i="29"/>
  <c r="GC43" i="29"/>
  <c r="GN43" i="29"/>
  <c r="GC44" i="29"/>
  <c r="GN44" i="29"/>
  <c r="GC45" i="29"/>
  <c r="GN45" i="29"/>
  <c r="GC46" i="29"/>
  <c r="GN46" i="29"/>
  <c r="GC47" i="29"/>
  <c r="GN47" i="29"/>
  <c r="GC48" i="29"/>
  <c r="GN48" i="29"/>
  <c r="GC49" i="29"/>
  <c r="GN49" i="29"/>
  <c r="GC50" i="29"/>
  <c r="GN50" i="29"/>
  <c r="GC51" i="29"/>
  <c r="GN51" i="29"/>
  <c r="GC52" i="29"/>
  <c r="GN52" i="29"/>
  <c r="GC53" i="29"/>
  <c r="GN53" i="29"/>
  <c r="GC54" i="29"/>
  <c r="GN54" i="29"/>
  <c r="GC55" i="29"/>
  <c r="GN55" i="29"/>
  <c r="GC56" i="29"/>
  <c r="GN56" i="29"/>
  <c r="GC57" i="29"/>
  <c r="GN57" i="29"/>
  <c r="GC58" i="29"/>
  <c r="GN58" i="29"/>
  <c r="GC59" i="29"/>
  <c r="GN59" i="29"/>
  <c r="GC60" i="29"/>
  <c r="GN60" i="29"/>
  <c r="GC61" i="29"/>
  <c r="GN61" i="29"/>
  <c r="GC62" i="29"/>
  <c r="GN62" i="29"/>
  <c r="GC63" i="29"/>
  <c r="GN63" i="29"/>
  <c r="GC64" i="29"/>
  <c r="GN64" i="29"/>
  <c r="GC65" i="29"/>
  <c r="GN65" i="29"/>
  <c r="GC66" i="29"/>
  <c r="GN66" i="29"/>
  <c r="GC67" i="29"/>
  <c r="GN67" i="29"/>
  <c r="GC68" i="29"/>
  <c r="GN68" i="29"/>
  <c r="GC69" i="29"/>
  <c r="GN69" i="29"/>
  <c r="GC70" i="29"/>
  <c r="GN70" i="29"/>
  <c r="GC71" i="29"/>
  <c r="GN71" i="29"/>
  <c r="GC72" i="29"/>
  <c r="GN72" i="29"/>
  <c r="GC73" i="29"/>
  <c r="GN73" i="29"/>
  <c r="GC74" i="29"/>
  <c r="GN74" i="29"/>
  <c r="GC75" i="29"/>
  <c r="GN75" i="29"/>
  <c r="GC76" i="29"/>
  <c r="GN76" i="29"/>
  <c r="GC77" i="29"/>
  <c r="GN77" i="29"/>
  <c r="GC78" i="29"/>
  <c r="GN78" i="29"/>
  <c r="GC79" i="29"/>
  <c r="GN79" i="29"/>
  <c r="GC80" i="29"/>
  <c r="GN80" i="29"/>
  <c r="GC81" i="29"/>
  <c r="GN81" i="29"/>
  <c r="GC82" i="29"/>
  <c r="GN82" i="29"/>
  <c r="GC83" i="29"/>
  <c r="GN83" i="29"/>
  <c r="GC84" i="29"/>
  <c r="GN84" i="29"/>
  <c r="GC85" i="29"/>
  <c r="GN85" i="29"/>
  <c r="GC86" i="29"/>
  <c r="GN86" i="29"/>
  <c r="GC87" i="29"/>
  <c r="GN87" i="29"/>
  <c r="GC88" i="29"/>
  <c r="GN88" i="29"/>
  <c r="GC89" i="29"/>
  <c r="GN89" i="29"/>
  <c r="GC90" i="29"/>
  <c r="GN90" i="29"/>
  <c r="GC91" i="29"/>
  <c r="GN91" i="29"/>
  <c r="GC92" i="29"/>
  <c r="GN92" i="29"/>
  <c r="GC93" i="29"/>
  <c r="GN93" i="29"/>
  <c r="GC94" i="29"/>
  <c r="GN94" i="29"/>
  <c r="GC95" i="29"/>
  <c r="GN95" i="29"/>
  <c r="GC96" i="29"/>
  <c r="GN96" i="29"/>
  <c r="GC97" i="29"/>
  <c r="GN97" i="29"/>
  <c r="GC98" i="29"/>
  <c r="GN98" i="29"/>
  <c r="GC99" i="29"/>
  <c r="GN99" i="29"/>
  <c r="GC100" i="29"/>
  <c r="GN100" i="29"/>
  <c r="GC101" i="29"/>
  <c r="GN101" i="29"/>
  <c r="GC102" i="29"/>
  <c r="GN102" i="29"/>
  <c r="GC103" i="29"/>
  <c r="GN103" i="29"/>
  <c r="GC104" i="29"/>
  <c r="GN104" i="29"/>
  <c r="KC5" i="28"/>
  <c r="KD5" i="28"/>
  <c r="KE5" i="28"/>
  <c r="KF5" i="28"/>
  <c r="KG5" i="28"/>
  <c r="KH5" i="28"/>
  <c r="KI5" i="28"/>
  <c r="KJ5" i="28"/>
  <c r="KK5" i="28"/>
  <c r="KL5" i="28"/>
  <c r="KM5" i="28"/>
  <c r="KN5" i="28"/>
  <c r="KC6" i="28"/>
  <c r="KD6" i="28"/>
  <c r="KE6" i="28"/>
  <c r="KF6" i="28"/>
  <c r="KG6" i="28"/>
  <c r="KH6" i="28"/>
  <c r="KI6" i="28"/>
  <c r="KJ6" i="28"/>
  <c r="KK6" i="28"/>
  <c r="KL6" i="28"/>
  <c r="KM6" i="28"/>
  <c r="KN6" i="28"/>
  <c r="D8" i="16"/>
  <c r="GR8" i="29"/>
  <c r="GS8" i="29"/>
  <c r="GT8" i="29"/>
  <c r="GU8" i="29"/>
  <c r="GV8" i="29"/>
  <c r="GW8" i="29"/>
  <c r="GX8" i="29"/>
  <c r="GY8" i="29"/>
  <c r="GZ8" i="29"/>
  <c r="HA8" i="29"/>
  <c r="HB8" i="29"/>
  <c r="GR9" i="29"/>
  <c r="GS9" i="29"/>
  <c r="GT9" i="29"/>
  <c r="GU9" i="29"/>
  <c r="GV9" i="29"/>
  <c r="GW9" i="29"/>
  <c r="GX9" i="29"/>
  <c r="GY9" i="29"/>
  <c r="GZ9" i="29"/>
  <c r="HA9" i="29"/>
  <c r="HB9" i="29"/>
  <c r="GR10" i="29"/>
  <c r="GS10" i="29"/>
  <c r="GT10" i="29"/>
  <c r="GU10" i="29"/>
  <c r="GV10" i="29"/>
  <c r="GW10" i="29"/>
  <c r="GX10" i="29"/>
  <c r="GY10" i="29"/>
  <c r="GZ10" i="29"/>
  <c r="HA10" i="29"/>
  <c r="HB10" i="29"/>
  <c r="GR11" i="29"/>
  <c r="GS11" i="29"/>
  <c r="GT11" i="29"/>
  <c r="GU11" i="29"/>
  <c r="GV11" i="29"/>
  <c r="GW11" i="29"/>
  <c r="GX11" i="29"/>
  <c r="GY11" i="29"/>
  <c r="GZ11" i="29"/>
  <c r="HA11" i="29"/>
  <c r="HB11" i="29"/>
  <c r="GR12" i="29"/>
  <c r="GS12" i="29"/>
  <c r="GT12" i="29"/>
  <c r="GU12" i="29"/>
  <c r="GV12" i="29"/>
  <c r="GW12" i="29"/>
  <c r="GX12" i="29"/>
  <c r="GY12" i="29"/>
  <c r="GZ12" i="29"/>
  <c r="HA12" i="29"/>
  <c r="HB12" i="29"/>
  <c r="GR13" i="29"/>
  <c r="GS13" i="29"/>
  <c r="GT13" i="29"/>
  <c r="GU13" i="29"/>
  <c r="GV13" i="29"/>
  <c r="GW13" i="29"/>
  <c r="GX13" i="29"/>
  <c r="GY13" i="29"/>
  <c r="GZ13" i="29"/>
  <c r="HA13" i="29"/>
  <c r="HB13" i="29"/>
  <c r="GR14" i="29"/>
  <c r="GS14" i="29"/>
  <c r="GT14" i="29"/>
  <c r="GU14" i="29"/>
  <c r="GV14" i="29"/>
  <c r="GW14" i="29"/>
  <c r="GX14" i="29"/>
  <c r="GY14" i="29"/>
  <c r="GZ14" i="29"/>
  <c r="HA14" i="29"/>
  <c r="HB14" i="29"/>
  <c r="GR15" i="29"/>
  <c r="GS15" i="29"/>
  <c r="GT15" i="29"/>
  <c r="GU15" i="29"/>
  <c r="GV15" i="29"/>
  <c r="GW15" i="29"/>
  <c r="GX15" i="29"/>
  <c r="GY15" i="29"/>
  <c r="GZ15" i="29"/>
  <c r="HA15" i="29"/>
  <c r="HB15" i="29"/>
  <c r="GR16" i="29"/>
  <c r="GS16" i="29"/>
  <c r="GT16" i="29"/>
  <c r="GU16" i="29"/>
  <c r="GV16" i="29"/>
  <c r="GW16" i="29"/>
  <c r="GX16" i="29"/>
  <c r="GY16" i="29"/>
  <c r="GZ16" i="29"/>
  <c r="HA16" i="29"/>
  <c r="HB16" i="29"/>
  <c r="GR17" i="29"/>
  <c r="GS17" i="29"/>
  <c r="GT17" i="29"/>
  <c r="GU17" i="29"/>
  <c r="GV17" i="29"/>
  <c r="GW17" i="29"/>
  <c r="GX17" i="29"/>
  <c r="GY17" i="29"/>
  <c r="GZ17" i="29"/>
  <c r="HA17" i="29"/>
  <c r="HB17" i="29"/>
  <c r="GR18" i="29"/>
  <c r="GS18" i="29"/>
  <c r="GT18" i="29"/>
  <c r="GU18" i="29"/>
  <c r="GV18" i="29"/>
  <c r="GW18" i="29"/>
  <c r="GX18" i="29"/>
  <c r="GY18" i="29"/>
  <c r="GZ18" i="29"/>
  <c r="HA18" i="29"/>
  <c r="HB18" i="29"/>
  <c r="GR19" i="29"/>
  <c r="GS19" i="29"/>
  <c r="GT19" i="29"/>
  <c r="GU19" i="29"/>
  <c r="GV19" i="29"/>
  <c r="GW19" i="29"/>
  <c r="GX19" i="29"/>
  <c r="GY19" i="29"/>
  <c r="GZ19" i="29"/>
  <c r="HA19" i="29"/>
  <c r="HB19" i="29"/>
  <c r="GR20" i="29"/>
  <c r="GS20" i="29"/>
  <c r="GT20" i="29"/>
  <c r="GU20" i="29"/>
  <c r="GV20" i="29"/>
  <c r="GW20" i="29"/>
  <c r="GX20" i="29"/>
  <c r="GY20" i="29"/>
  <c r="GZ20" i="29"/>
  <c r="HA20" i="29"/>
  <c r="HB20" i="29"/>
  <c r="GR21" i="29"/>
  <c r="GS21" i="29"/>
  <c r="GT21" i="29"/>
  <c r="GU21" i="29"/>
  <c r="GV21" i="29"/>
  <c r="GW21" i="29"/>
  <c r="GX21" i="29"/>
  <c r="GY21" i="29"/>
  <c r="GZ21" i="29"/>
  <c r="HA21" i="29"/>
  <c r="HB21" i="29"/>
  <c r="GR22" i="29"/>
  <c r="GS22" i="29"/>
  <c r="GT22" i="29"/>
  <c r="GU22" i="29"/>
  <c r="GV22" i="29"/>
  <c r="GW22" i="29"/>
  <c r="GX22" i="29"/>
  <c r="GY22" i="29"/>
  <c r="GZ22" i="29"/>
  <c r="HA22" i="29"/>
  <c r="HB22" i="29"/>
  <c r="GR23" i="29"/>
  <c r="GS23" i="29"/>
  <c r="GT23" i="29"/>
  <c r="GU23" i="29"/>
  <c r="GV23" i="29"/>
  <c r="GW23" i="29"/>
  <c r="GX23" i="29"/>
  <c r="GY23" i="29"/>
  <c r="GZ23" i="29"/>
  <c r="HA23" i="29"/>
  <c r="HB23" i="29"/>
  <c r="GR24" i="29"/>
  <c r="GS24" i="29"/>
  <c r="GT24" i="29"/>
  <c r="GU24" i="29"/>
  <c r="GV24" i="29"/>
  <c r="GW24" i="29"/>
  <c r="GX24" i="29"/>
  <c r="GY24" i="29"/>
  <c r="GZ24" i="29"/>
  <c r="HA24" i="29"/>
  <c r="HB24" i="29"/>
  <c r="GR25" i="29"/>
  <c r="GS25" i="29"/>
  <c r="GT25" i="29"/>
  <c r="GU25" i="29"/>
  <c r="GV25" i="29"/>
  <c r="GW25" i="29"/>
  <c r="GX25" i="29"/>
  <c r="GY25" i="29"/>
  <c r="GZ25" i="29"/>
  <c r="HA25" i="29"/>
  <c r="HB25" i="29"/>
  <c r="GR26" i="29"/>
  <c r="GS26" i="29"/>
  <c r="GT26" i="29"/>
  <c r="GU26" i="29"/>
  <c r="GV26" i="29"/>
  <c r="GW26" i="29"/>
  <c r="GX26" i="29"/>
  <c r="GY26" i="29"/>
  <c r="GZ26" i="29"/>
  <c r="HA26" i="29"/>
  <c r="HB26" i="29"/>
  <c r="GR27" i="29"/>
  <c r="GS27" i="29"/>
  <c r="GT27" i="29"/>
  <c r="GU27" i="29"/>
  <c r="GV27" i="29"/>
  <c r="GW27" i="29"/>
  <c r="GX27" i="29"/>
  <c r="GY27" i="29"/>
  <c r="GZ27" i="29"/>
  <c r="HA27" i="29"/>
  <c r="HB27" i="29"/>
  <c r="GR28" i="29"/>
  <c r="GS28" i="29"/>
  <c r="GT28" i="29"/>
  <c r="GU28" i="29"/>
  <c r="GV28" i="29"/>
  <c r="GW28" i="29"/>
  <c r="GX28" i="29"/>
  <c r="GY28" i="29"/>
  <c r="GZ28" i="29"/>
  <c r="HA28" i="29"/>
  <c r="HB28" i="29"/>
  <c r="GR29" i="29"/>
  <c r="GS29" i="29"/>
  <c r="GT29" i="29"/>
  <c r="GU29" i="29"/>
  <c r="GV29" i="29"/>
  <c r="GW29" i="29"/>
  <c r="GX29" i="29"/>
  <c r="GY29" i="29"/>
  <c r="GZ29" i="29"/>
  <c r="HA29" i="29"/>
  <c r="HB29" i="29"/>
  <c r="GR30" i="29"/>
  <c r="GS30" i="29"/>
  <c r="GT30" i="29"/>
  <c r="GU30" i="29"/>
  <c r="GV30" i="29"/>
  <c r="GW30" i="29"/>
  <c r="GX30" i="29"/>
  <c r="GY30" i="29"/>
  <c r="GZ30" i="29"/>
  <c r="HA30" i="29"/>
  <c r="HB30" i="29"/>
  <c r="GR31" i="29"/>
  <c r="GS31" i="29"/>
  <c r="GT31" i="29"/>
  <c r="GU31" i="29"/>
  <c r="GV31" i="29"/>
  <c r="GW31" i="29"/>
  <c r="GX31" i="29"/>
  <c r="GY31" i="29"/>
  <c r="GZ31" i="29"/>
  <c r="HA31" i="29"/>
  <c r="HB31" i="29"/>
  <c r="GR32" i="29"/>
  <c r="GS32" i="29"/>
  <c r="GT32" i="29"/>
  <c r="GU32" i="29"/>
  <c r="GV32" i="29"/>
  <c r="GW32" i="29"/>
  <c r="GX32" i="29"/>
  <c r="GY32" i="29"/>
  <c r="GZ32" i="29"/>
  <c r="HA32" i="29"/>
  <c r="HB32" i="29"/>
  <c r="GR33" i="29"/>
  <c r="GS33" i="29"/>
  <c r="GT33" i="29"/>
  <c r="GU33" i="29"/>
  <c r="GV33" i="29"/>
  <c r="GW33" i="29"/>
  <c r="GX33" i="29"/>
  <c r="GY33" i="29"/>
  <c r="GZ33" i="29"/>
  <c r="HA33" i="29"/>
  <c r="HB33" i="29"/>
  <c r="GR34" i="29"/>
  <c r="GS34" i="29"/>
  <c r="GT34" i="29"/>
  <c r="GU34" i="29"/>
  <c r="GV34" i="29"/>
  <c r="GW34" i="29"/>
  <c r="GX34" i="29"/>
  <c r="GY34" i="29"/>
  <c r="GZ34" i="29"/>
  <c r="HA34" i="29"/>
  <c r="HB34" i="29"/>
  <c r="GR35" i="29"/>
  <c r="GS35" i="29"/>
  <c r="GT35" i="29"/>
  <c r="GU35" i="29"/>
  <c r="GV35" i="29"/>
  <c r="GW35" i="29"/>
  <c r="GX35" i="29"/>
  <c r="GY35" i="29"/>
  <c r="GZ35" i="29"/>
  <c r="HA35" i="29"/>
  <c r="HB35" i="29"/>
  <c r="GR36" i="29"/>
  <c r="GS36" i="29"/>
  <c r="GT36" i="29"/>
  <c r="GU36" i="29"/>
  <c r="GV36" i="29"/>
  <c r="GW36" i="29"/>
  <c r="GX36" i="29"/>
  <c r="GY36" i="29"/>
  <c r="GZ36" i="29"/>
  <c r="HA36" i="29"/>
  <c r="HB36" i="29"/>
  <c r="GR37" i="29"/>
  <c r="GS37" i="29"/>
  <c r="GT37" i="29"/>
  <c r="GU37" i="29"/>
  <c r="GV37" i="29"/>
  <c r="GW37" i="29"/>
  <c r="GX37" i="29"/>
  <c r="GY37" i="29"/>
  <c r="GZ37" i="29"/>
  <c r="HA37" i="29"/>
  <c r="HB37" i="29"/>
  <c r="GR38" i="29"/>
  <c r="GS38" i="29"/>
  <c r="GT38" i="29"/>
  <c r="GU38" i="29"/>
  <c r="GV38" i="29"/>
  <c r="GW38" i="29"/>
  <c r="GX38" i="29"/>
  <c r="GY38" i="29"/>
  <c r="GZ38" i="29"/>
  <c r="HA38" i="29"/>
  <c r="HB38" i="29"/>
  <c r="GR39" i="29"/>
  <c r="GS39" i="29"/>
  <c r="GT39" i="29"/>
  <c r="GU39" i="29"/>
  <c r="GV39" i="29"/>
  <c r="GW39" i="29"/>
  <c r="GX39" i="29"/>
  <c r="GY39" i="29"/>
  <c r="GZ39" i="29"/>
  <c r="HA39" i="29"/>
  <c r="HB39" i="29"/>
  <c r="GR40" i="29"/>
  <c r="GS40" i="29"/>
  <c r="GT40" i="29"/>
  <c r="GU40" i="29"/>
  <c r="GV40" i="29"/>
  <c r="GW40" i="29"/>
  <c r="GX40" i="29"/>
  <c r="GY40" i="29"/>
  <c r="GZ40" i="29"/>
  <c r="HA40" i="29"/>
  <c r="HB40" i="29"/>
  <c r="GR41" i="29"/>
  <c r="GS41" i="29"/>
  <c r="GT41" i="29"/>
  <c r="GU41" i="29"/>
  <c r="GV41" i="29"/>
  <c r="GW41" i="29"/>
  <c r="GX41" i="29"/>
  <c r="GY41" i="29"/>
  <c r="GZ41" i="29"/>
  <c r="HA41" i="29"/>
  <c r="HB41" i="29"/>
  <c r="GR42" i="29"/>
  <c r="GS42" i="29"/>
  <c r="GT42" i="29"/>
  <c r="GU42" i="29"/>
  <c r="GV42" i="29"/>
  <c r="GW42" i="29"/>
  <c r="GX42" i="29"/>
  <c r="GY42" i="29"/>
  <c r="GZ42" i="29"/>
  <c r="HA42" i="29"/>
  <c r="HB42" i="29"/>
  <c r="GR43" i="29"/>
  <c r="GS43" i="29"/>
  <c r="GT43" i="29"/>
  <c r="GU43" i="29"/>
  <c r="GV43" i="29"/>
  <c r="GW43" i="29"/>
  <c r="GX43" i="29"/>
  <c r="GY43" i="29"/>
  <c r="GZ43" i="29"/>
  <c r="HA43" i="29"/>
  <c r="HB43" i="29"/>
  <c r="GR44" i="29"/>
  <c r="GS44" i="29"/>
  <c r="GT44" i="29"/>
  <c r="GU44" i="29"/>
  <c r="GV44" i="29"/>
  <c r="GW44" i="29"/>
  <c r="GX44" i="29"/>
  <c r="GY44" i="29"/>
  <c r="GZ44" i="29"/>
  <c r="HA44" i="29"/>
  <c r="HB44" i="29"/>
  <c r="GR45" i="29"/>
  <c r="GS45" i="29"/>
  <c r="GT45" i="29"/>
  <c r="GU45" i="29"/>
  <c r="GV45" i="29"/>
  <c r="GW45" i="29"/>
  <c r="GX45" i="29"/>
  <c r="GY45" i="29"/>
  <c r="GZ45" i="29"/>
  <c r="HA45" i="29"/>
  <c r="HB45" i="29"/>
  <c r="GR46" i="29"/>
  <c r="GS46" i="29"/>
  <c r="GT46" i="29"/>
  <c r="GU46" i="29"/>
  <c r="GV46" i="29"/>
  <c r="GW46" i="29"/>
  <c r="GX46" i="29"/>
  <c r="GY46" i="29"/>
  <c r="GZ46" i="29"/>
  <c r="HA46" i="29"/>
  <c r="HB46" i="29"/>
  <c r="GR47" i="29"/>
  <c r="GS47" i="29"/>
  <c r="GT47" i="29"/>
  <c r="GU47" i="29"/>
  <c r="GV47" i="29"/>
  <c r="GW47" i="29"/>
  <c r="GX47" i="29"/>
  <c r="GY47" i="29"/>
  <c r="GZ47" i="29"/>
  <c r="HA47" i="29"/>
  <c r="HB47" i="29"/>
  <c r="GR48" i="29"/>
  <c r="GS48" i="29"/>
  <c r="GT48" i="29"/>
  <c r="GU48" i="29"/>
  <c r="GV48" i="29"/>
  <c r="GW48" i="29"/>
  <c r="GX48" i="29"/>
  <c r="GY48" i="29"/>
  <c r="GZ48" i="29"/>
  <c r="HA48" i="29"/>
  <c r="HB48" i="29"/>
  <c r="GR49" i="29"/>
  <c r="GS49" i="29"/>
  <c r="GT49" i="29"/>
  <c r="GU49" i="29"/>
  <c r="GV49" i="29"/>
  <c r="GW49" i="29"/>
  <c r="GX49" i="29"/>
  <c r="GY49" i="29"/>
  <c r="GZ49" i="29"/>
  <c r="HA49" i="29"/>
  <c r="HB49" i="29"/>
  <c r="GR50" i="29"/>
  <c r="GS50" i="29"/>
  <c r="GT50" i="29"/>
  <c r="GU50" i="29"/>
  <c r="GV50" i="29"/>
  <c r="GW50" i="29"/>
  <c r="GX50" i="29"/>
  <c r="GY50" i="29"/>
  <c r="GZ50" i="29"/>
  <c r="HA50" i="29"/>
  <c r="HB50" i="29"/>
  <c r="GR51" i="29"/>
  <c r="GS51" i="29"/>
  <c r="GT51" i="29"/>
  <c r="GU51" i="29"/>
  <c r="GV51" i="29"/>
  <c r="GW51" i="29"/>
  <c r="GX51" i="29"/>
  <c r="GY51" i="29"/>
  <c r="GZ51" i="29"/>
  <c r="HA51" i="29"/>
  <c r="HB51" i="29"/>
  <c r="GR52" i="29"/>
  <c r="GS52" i="29"/>
  <c r="GT52" i="29"/>
  <c r="GU52" i="29"/>
  <c r="GV52" i="29"/>
  <c r="GW52" i="29"/>
  <c r="GX52" i="29"/>
  <c r="GY52" i="29"/>
  <c r="GZ52" i="29"/>
  <c r="HA52" i="29"/>
  <c r="HB52" i="29"/>
  <c r="GR53" i="29"/>
  <c r="GS53" i="29"/>
  <c r="GT53" i="29"/>
  <c r="GU53" i="29"/>
  <c r="GV53" i="29"/>
  <c r="GW53" i="29"/>
  <c r="GX53" i="29"/>
  <c r="GY53" i="29"/>
  <c r="GZ53" i="29"/>
  <c r="HA53" i="29"/>
  <c r="HB53" i="29"/>
  <c r="GR54" i="29"/>
  <c r="GS54" i="29"/>
  <c r="GT54" i="29"/>
  <c r="GU54" i="29"/>
  <c r="GV54" i="29"/>
  <c r="GW54" i="29"/>
  <c r="GX54" i="29"/>
  <c r="GY54" i="29"/>
  <c r="GZ54" i="29"/>
  <c r="HA54" i="29"/>
  <c r="HB54" i="29"/>
  <c r="GR55" i="29"/>
  <c r="GS55" i="29"/>
  <c r="GT55" i="29"/>
  <c r="GU55" i="29"/>
  <c r="GV55" i="29"/>
  <c r="GW55" i="29"/>
  <c r="GX55" i="29"/>
  <c r="GY55" i="29"/>
  <c r="GZ55" i="29"/>
  <c r="HA55" i="29"/>
  <c r="HB55" i="29"/>
  <c r="GR56" i="29"/>
  <c r="GS56" i="29"/>
  <c r="GT56" i="29"/>
  <c r="GU56" i="29"/>
  <c r="GV56" i="29"/>
  <c r="GW56" i="29"/>
  <c r="GX56" i="29"/>
  <c r="GY56" i="29"/>
  <c r="GZ56" i="29"/>
  <c r="HA56" i="29"/>
  <c r="HB56" i="29"/>
  <c r="GR57" i="29"/>
  <c r="GS57" i="29"/>
  <c r="GT57" i="29"/>
  <c r="GU57" i="29"/>
  <c r="GV57" i="29"/>
  <c r="GW57" i="29"/>
  <c r="GX57" i="29"/>
  <c r="GY57" i="29"/>
  <c r="GZ57" i="29"/>
  <c r="HA57" i="29"/>
  <c r="HB57" i="29"/>
  <c r="GR58" i="29"/>
  <c r="GS58" i="29"/>
  <c r="GT58" i="29"/>
  <c r="GU58" i="29"/>
  <c r="GV58" i="29"/>
  <c r="GW58" i="29"/>
  <c r="GX58" i="29"/>
  <c r="GY58" i="29"/>
  <c r="GZ58" i="29"/>
  <c r="HA58" i="29"/>
  <c r="HB58" i="29"/>
  <c r="GR59" i="29"/>
  <c r="GS59" i="29"/>
  <c r="GT59" i="29"/>
  <c r="GU59" i="29"/>
  <c r="GV59" i="29"/>
  <c r="GW59" i="29"/>
  <c r="GX59" i="29"/>
  <c r="GY59" i="29"/>
  <c r="GZ59" i="29"/>
  <c r="HA59" i="29"/>
  <c r="HB59" i="29"/>
  <c r="GR60" i="29"/>
  <c r="GS60" i="29"/>
  <c r="GT60" i="29"/>
  <c r="GU60" i="29"/>
  <c r="GV60" i="29"/>
  <c r="GW60" i="29"/>
  <c r="GX60" i="29"/>
  <c r="GY60" i="29"/>
  <c r="GZ60" i="29"/>
  <c r="HA60" i="29"/>
  <c r="HB60" i="29"/>
  <c r="GR61" i="29"/>
  <c r="GS61" i="29"/>
  <c r="GT61" i="29"/>
  <c r="GU61" i="29"/>
  <c r="GV61" i="29"/>
  <c r="GW61" i="29"/>
  <c r="GX61" i="29"/>
  <c r="GY61" i="29"/>
  <c r="GZ61" i="29"/>
  <c r="HA61" i="29"/>
  <c r="HB61" i="29"/>
  <c r="GR62" i="29"/>
  <c r="GS62" i="29"/>
  <c r="GT62" i="29"/>
  <c r="GU62" i="29"/>
  <c r="GV62" i="29"/>
  <c r="GW62" i="29"/>
  <c r="GX62" i="29"/>
  <c r="GY62" i="29"/>
  <c r="GZ62" i="29"/>
  <c r="HA62" i="29"/>
  <c r="HB62" i="29"/>
  <c r="GR63" i="29"/>
  <c r="GS63" i="29"/>
  <c r="GT63" i="29"/>
  <c r="GU63" i="29"/>
  <c r="GV63" i="29"/>
  <c r="GW63" i="29"/>
  <c r="GX63" i="29"/>
  <c r="GY63" i="29"/>
  <c r="GZ63" i="29"/>
  <c r="HA63" i="29"/>
  <c r="HB63" i="29"/>
  <c r="GR64" i="29"/>
  <c r="GS64" i="29"/>
  <c r="GT64" i="29"/>
  <c r="GU64" i="29"/>
  <c r="GV64" i="29"/>
  <c r="GW64" i="29"/>
  <c r="GX64" i="29"/>
  <c r="GY64" i="29"/>
  <c r="GZ64" i="29"/>
  <c r="HA64" i="29"/>
  <c r="HB64" i="29"/>
  <c r="GR65" i="29"/>
  <c r="GS65" i="29"/>
  <c r="GT65" i="29"/>
  <c r="GU65" i="29"/>
  <c r="GV65" i="29"/>
  <c r="GW65" i="29"/>
  <c r="GX65" i="29"/>
  <c r="GY65" i="29"/>
  <c r="GZ65" i="29"/>
  <c r="HA65" i="29"/>
  <c r="HB65" i="29"/>
  <c r="GR66" i="29"/>
  <c r="GS66" i="29"/>
  <c r="GT66" i="29"/>
  <c r="GU66" i="29"/>
  <c r="GV66" i="29"/>
  <c r="GW66" i="29"/>
  <c r="GX66" i="29"/>
  <c r="GY66" i="29"/>
  <c r="GZ66" i="29"/>
  <c r="HA66" i="29"/>
  <c r="HB66" i="29"/>
  <c r="GR67" i="29"/>
  <c r="GS67" i="29"/>
  <c r="GT67" i="29"/>
  <c r="GU67" i="29"/>
  <c r="GV67" i="29"/>
  <c r="GW67" i="29"/>
  <c r="GX67" i="29"/>
  <c r="GY67" i="29"/>
  <c r="GZ67" i="29"/>
  <c r="HA67" i="29"/>
  <c r="HB67" i="29"/>
  <c r="GR68" i="29"/>
  <c r="GS68" i="29"/>
  <c r="GT68" i="29"/>
  <c r="GU68" i="29"/>
  <c r="GV68" i="29"/>
  <c r="GW68" i="29"/>
  <c r="GX68" i="29"/>
  <c r="GY68" i="29"/>
  <c r="GZ68" i="29"/>
  <c r="HA68" i="29"/>
  <c r="HB68" i="29"/>
  <c r="GR69" i="29"/>
  <c r="GS69" i="29"/>
  <c r="GT69" i="29"/>
  <c r="GU69" i="29"/>
  <c r="GV69" i="29"/>
  <c r="GW69" i="29"/>
  <c r="GX69" i="29"/>
  <c r="GY69" i="29"/>
  <c r="GZ69" i="29"/>
  <c r="HA69" i="29"/>
  <c r="HB69" i="29"/>
  <c r="GR70" i="29"/>
  <c r="GS70" i="29"/>
  <c r="GT70" i="29"/>
  <c r="GU70" i="29"/>
  <c r="GV70" i="29"/>
  <c r="GW70" i="29"/>
  <c r="GX70" i="29"/>
  <c r="GY70" i="29"/>
  <c r="GZ70" i="29"/>
  <c r="HA70" i="29"/>
  <c r="HB70" i="29"/>
  <c r="GR71" i="29"/>
  <c r="GS71" i="29"/>
  <c r="GT71" i="29"/>
  <c r="GU71" i="29"/>
  <c r="GV71" i="29"/>
  <c r="GW71" i="29"/>
  <c r="GX71" i="29"/>
  <c r="GY71" i="29"/>
  <c r="GZ71" i="29"/>
  <c r="HA71" i="29"/>
  <c r="HB71" i="29"/>
  <c r="GR72" i="29"/>
  <c r="GS72" i="29"/>
  <c r="GT72" i="29"/>
  <c r="GU72" i="29"/>
  <c r="GV72" i="29"/>
  <c r="GW72" i="29"/>
  <c r="GX72" i="29"/>
  <c r="GY72" i="29"/>
  <c r="GZ72" i="29"/>
  <c r="HA72" i="29"/>
  <c r="HB72" i="29"/>
  <c r="GR73" i="29"/>
  <c r="GS73" i="29"/>
  <c r="GT73" i="29"/>
  <c r="GU73" i="29"/>
  <c r="GV73" i="29"/>
  <c r="GW73" i="29"/>
  <c r="GX73" i="29"/>
  <c r="GY73" i="29"/>
  <c r="GZ73" i="29"/>
  <c r="HA73" i="29"/>
  <c r="HB73" i="29"/>
  <c r="GR74" i="29"/>
  <c r="GS74" i="29"/>
  <c r="GT74" i="29"/>
  <c r="GU74" i="29"/>
  <c r="GV74" i="29"/>
  <c r="GW74" i="29"/>
  <c r="GX74" i="29"/>
  <c r="GY74" i="29"/>
  <c r="GZ74" i="29"/>
  <c r="HA74" i="29"/>
  <c r="HB74" i="29"/>
  <c r="GR75" i="29"/>
  <c r="GS75" i="29"/>
  <c r="GT75" i="29"/>
  <c r="GU75" i="29"/>
  <c r="GV75" i="29"/>
  <c r="GW75" i="29"/>
  <c r="GX75" i="29"/>
  <c r="GY75" i="29"/>
  <c r="GZ75" i="29"/>
  <c r="HA75" i="29"/>
  <c r="HB75" i="29"/>
  <c r="GR76" i="29"/>
  <c r="GS76" i="29"/>
  <c r="GT76" i="29"/>
  <c r="GU76" i="29"/>
  <c r="GV76" i="29"/>
  <c r="GW76" i="29"/>
  <c r="GX76" i="29"/>
  <c r="GY76" i="29"/>
  <c r="GZ76" i="29"/>
  <c r="HA76" i="29"/>
  <c r="HB76" i="29"/>
  <c r="GR77" i="29"/>
  <c r="GS77" i="29"/>
  <c r="GT77" i="29"/>
  <c r="GU77" i="29"/>
  <c r="GV77" i="29"/>
  <c r="GW77" i="29"/>
  <c r="GX77" i="29"/>
  <c r="GY77" i="29"/>
  <c r="GZ77" i="29"/>
  <c r="HA77" i="29"/>
  <c r="HB77" i="29"/>
  <c r="GR78" i="29"/>
  <c r="GS78" i="29"/>
  <c r="GT78" i="29"/>
  <c r="GU78" i="29"/>
  <c r="GV78" i="29"/>
  <c r="GW78" i="29"/>
  <c r="GX78" i="29"/>
  <c r="GY78" i="29"/>
  <c r="GZ78" i="29"/>
  <c r="HA78" i="29"/>
  <c r="HB78" i="29"/>
  <c r="GR79" i="29"/>
  <c r="GS79" i="29"/>
  <c r="GT79" i="29"/>
  <c r="GU79" i="29"/>
  <c r="GV79" i="29"/>
  <c r="GW79" i="29"/>
  <c r="GX79" i="29"/>
  <c r="GY79" i="29"/>
  <c r="GZ79" i="29"/>
  <c r="HA79" i="29"/>
  <c r="HB79" i="29"/>
  <c r="GR80" i="29"/>
  <c r="GS80" i="29"/>
  <c r="GT80" i="29"/>
  <c r="GU80" i="29"/>
  <c r="GV80" i="29"/>
  <c r="GW80" i="29"/>
  <c r="GX80" i="29"/>
  <c r="GY80" i="29"/>
  <c r="GZ80" i="29"/>
  <c r="HA80" i="29"/>
  <c r="HB80" i="29"/>
  <c r="GR81" i="29"/>
  <c r="GS81" i="29"/>
  <c r="GT81" i="29"/>
  <c r="GU81" i="29"/>
  <c r="GV81" i="29"/>
  <c r="GW81" i="29"/>
  <c r="GX81" i="29"/>
  <c r="GY81" i="29"/>
  <c r="GZ81" i="29"/>
  <c r="HA81" i="29"/>
  <c r="HB81" i="29"/>
  <c r="GR82" i="29"/>
  <c r="GS82" i="29"/>
  <c r="GT82" i="29"/>
  <c r="GU82" i="29"/>
  <c r="GV82" i="29"/>
  <c r="GW82" i="29"/>
  <c r="GX82" i="29"/>
  <c r="GY82" i="29"/>
  <c r="GZ82" i="29"/>
  <c r="HA82" i="29"/>
  <c r="HB82" i="29"/>
  <c r="GR83" i="29"/>
  <c r="GS83" i="29"/>
  <c r="GT83" i="29"/>
  <c r="GU83" i="29"/>
  <c r="GV83" i="29"/>
  <c r="GW83" i="29"/>
  <c r="GX83" i="29"/>
  <c r="GY83" i="29"/>
  <c r="GZ83" i="29"/>
  <c r="HA83" i="29"/>
  <c r="HB83" i="29"/>
  <c r="GR84" i="29"/>
  <c r="GS84" i="29"/>
  <c r="GT84" i="29"/>
  <c r="GU84" i="29"/>
  <c r="GV84" i="29"/>
  <c r="GW84" i="29"/>
  <c r="GX84" i="29"/>
  <c r="GY84" i="29"/>
  <c r="GZ84" i="29"/>
  <c r="HA84" i="29"/>
  <c r="HB84" i="29"/>
  <c r="GR85" i="29"/>
  <c r="GS85" i="29"/>
  <c r="GT85" i="29"/>
  <c r="GU85" i="29"/>
  <c r="GV85" i="29"/>
  <c r="GW85" i="29"/>
  <c r="GX85" i="29"/>
  <c r="GY85" i="29"/>
  <c r="GZ85" i="29"/>
  <c r="HA85" i="29"/>
  <c r="HB85" i="29"/>
  <c r="GR86" i="29"/>
  <c r="GS86" i="29"/>
  <c r="GT86" i="29"/>
  <c r="GU86" i="29"/>
  <c r="GV86" i="29"/>
  <c r="GW86" i="29"/>
  <c r="GX86" i="29"/>
  <c r="GY86" i="29"/>
  <c r="GZ86" i="29"/>
  <c r="HA86" i="29"/>
  <c r="HB86" i="29"/>
  <c r="GR87" i="29"/>
  <c r="GS87" i="29"/>
  <c r="GT87" i="29"/>
  <c r="GU87" i="29"/>
  <c r="GV87" i="29"/>
  <c r="GW87" i="29"/>
  <c r="GX87" i="29"/>
  <c r="GY87" i="29"/>
  <c r="GZ87" i="29"/>
  <c r="HA87" i="29"/>
  <c r="HB87" i="29"/>
  <c r="GR88" i="29"/>
  <c r="GS88" i="29"/>
  <c r="GT88" i="29"/>
  <c r="GU88" i="29"/>
  <c r="GV88" i="29"/>
  <c r="GW88" i="29"/>
  <c r="GX88" i="29"/>
  <c r="GY88" i="29"/>
  <c r="GZ88" i="29"/>
  <c r="HA88" i="29"/>
  <c r="HB88" i="29"/>
  <c r="GR89" i="29"/>
  <c r="GS89" i="29"/>
  <c r="GT89" i="29"/>
  <c r="GU89" i="29"/>
  <c r="GV89" i="29"/>
  <c r="GW89" i="29"/>
  <c r="GX89" i="29"/>
  <c r="GY89" i="29"/>
  <c r="GZ89" i="29"/>
  <c r="HA89" i="29"/>
  <c r="HB89" i="29"/>
  <c r="GR90" i="29"/>
  <c r="GS90" i="29"/>
  <c r="GT90" i="29"/>
  <c r="GU90" i="29"/>
  <c r="GV90" i="29"/>
  <c r="GW90" i="29"/>
  <c r="GX90" i="29"/>
  <c r="GY90" i="29"/>
  <c r="GZ90" i="29"/>
  <c r="HA90" i="29"/>
  <c r="HB90" i="29"/>
  <c r="GR91" i="29"/>
  <c r="GS91" i="29"/>
  <c r="GT91" i="29"/>
  <c r="GU91" i="29"/>
  <c r="GV91" i="29"/>
  <c r="GW91" i="29"/>
  <c r="GX91" i="29"/>
  <c r="GY91" i="29"/>
  <c r="GZ91" i="29"/>
  <c r="HA91" i="29"/>
  <c r="HB91" i="29"/>
  <c r="GR92" i="29"/>
  <c r="GS92" i="29"/>
  <c r="GT92" i="29"/>
  <c r="GU92" i="29"/>
  <c r="GV92" i="29"/>
  <c r="GW92" i="29"/>
  <c r="GX92" i="29"/>
  <c r="GY92" i="29"/>
  <c r="GZ92" i="29"/>
  <c r="HA92" i="29"/>
  <c r="HB92" i="29"/>
  <c r="GR93" i="29"/>
  <c r="GS93" i="29"/>
  <c r="GT93" i="29"/>
  <c r="GU93" i="29"/>
  <c r="GV93" i="29"/>
  <c r="GW93" i="29"/>
  <c r="GX93" i="29"/>
  <c r="GY93" i="29"/>
  <c r="GZ93" i="29"/>
  <c r="HA93" i="29"/>
  <c r="HB93" i="29"/>
  <c r="GR94" i="29"/>
  <c r="GS94" i="29"/>
  <c r="GT94" i="29"/>
  <c r="GU94" i="29"/>
  <c r="GV94" i="29"/>
  <c r="GW94" i="29"/>
  <c r="GX94" i="29"/>
  <c r="GY94" i="29"/>
  <c r="GZ94" i="29"/>
  <c r="HA94" i="29"/>
  <c r="HB94" i="29"/>
  <c r="GR95" i="29"/>
  <c r="GS95" i="29"/>
  <c r="GT95" i="29"/>
  <c r="GU95" i="29"/>
  <c r="GV95" i="29"/>
  <c r="GW95" i="29"/>
  <c r="GX95" i="29"/>
  <c r="GY95" i="29"/>
  <c r="GZ95" i="29"/>
  <c r="HA95" i="29"/>
  <c r="HB95" i="29"/>
  <c r="GR96" i="29"/>
  <c r="GS96" i="29"/>
  <c r="GT96" i="29"/>
  <c r="GU96" i="29"/>
  <c r="GV96" i="29"/>
  <c r="GW96" i="29"/>
  <c r="GX96" i="29"/>
  <c r="GY96" i="29"/>
  <c r="GZ96" i="29"/>
  <c r="HA96" i="29"/>
  <c r="HB96" i="29"/>
  <c r="GR97" i="29"/>
  <c r="GS97" i="29"/>
  <c r="GT97" i="29"/>
  <c r="GU97" i="29"/>
  <c r="GV97" i="29"/>
  <c r="GW97" i="29"/>
  <c r="GX97" i="29"/>
  <c r="GY97" i="29"/>
  <c r="GZ97" i="29"/>
  <c r="HA97" i="29"/>
  <c r="HB97" i="29"/>
  <c r="GR98" i="29"/>
  <c r="GS98" i="29"/>
  <c r="GT98" i="29"/>
  <c r="GU98" i="29"/>
  <c r="GV98" i="29"/>
  <c r="GW98" i="29"/>
  <c r="GX98" i="29"/>
  <c r="GY98" i="29"/>
  <c r="GZ98" i="29"/>
  <c r="HA98" i="29"/>
  <c r="HB98" i="29"/>
  <c r="GR99" i="29"/>
  <c r="GS99" i="29"/>
  <c r="GT99" i="29"/>
  <c r="GU99" i="29"/>
  <c r="GV99" i="29"/>
  <c r="GW99" i="29"/>
  <c r="GX99" i="29"/>
  <c r="GY99" i="29"/>
  <c r="GZ99" i="29"/>
  <c r="HA99" i="29"/>
  <c r="HB99" i="29"/>
  <c r="GR100" i="29"/>
  <c r="GS100" i="29"/>
  <c r="GT100" i="29"/>
  <c r="GU100" i="29"/>
  <c r="GV100" i="29"/>
  <c r="GW100" i="29"/>
  <c r="GX100" i="29"/>
  <c r="GY100" i="29"/>
  <c r="GZ100" i="29"/>
  <c r="HA100" i="29"/>
  <c r="HB100" i="29"/>
  <c r="GR101" i="29"/>
  <c r="GS101" i="29"/>
  <c r="GT101" i="29"/>
  <c r="GU101" i="29"/>
  <c r="GV101" i="29"/>
  <c r="GW101" i="29"/>
  <c r="GX101" i="29"/>
  <c r="GY101" i="29"/>
  <c r="GZ101" i="29"/>
  <c r="HA101" i="29"/>
  <c r="HB101" i="29"/>
  <c r="GR102" i="29"/>
  <c r="GS102" i="29"/>
  <c r="GT102" i="29"/>
  <c r="GU102" i="29"/>
  <c r="GV102" i="29"/>
  <c r="GW102" i="29"/>
  <c r="GX102" i="29"/>
  <c r="GY102" i="29"/>
  <c r="GZ102" i="29"/>
  <c r="HA102" i="29"/>
  <c r="HB102" i="29"/>
  <c r="GR103" i="29"/>
  <c r="GS103" i="29"/>
  <c r="GT103" i="29"/>
  <c r="GU103" i="29"/>
  <c r="GV103" i="29"/>
  <c r="GW103" i="29"/>
  <c r="GX103" i="29"/>
  <c r="GY103" i="29"/>
  <c r="GZ103" i="29"/>
  <c r="HA103" i="29"/>
  <c r="HB103" i="29"/>
  <c r="GR104" i="29"/>
  <c r="GS104" i="29"/>
  <c r="GT104" i="29"/>
  <c r="GU104" i="29"/>
  <c r="GV104" i="29"/>
  <c r="GW104" i="29"/>
  <c r="GX104" i="29"/>
  <c r="GY104" i="29"/>
  <c r="GZ104" i="29"/>
  <c r="HA104" i="29"/>
  <c r="HB104" i="29"/>
  <c r="ED7" i="30"/>
  <c r="EE7" i="30"/>
  <c r="EF7" i="30"/>
  <c r="EG7" i="30"/>
  <c r="EH7" i="30"/>
  <c r="EI7" i="30"/>
  <c r="EJ7" i="30"/>
  <c r="EK7" i="30"/>
  <c r="EL7" i="30"/>
  <c r="EM7" i="30"/>
  <c r="EN7" i="30"/>
  <c r="ED8" i="30"/>
  <c r="EE8" i="30"/>
  <c r="EF8" i="30"/>
  <c r="EG8" i="30"/>
  <c r="EH8" i="30"/>
  <c r="EI8" i="30"/>
  <c r="EJ8" i="30"/>
  <c r="EK8" i="30"/>
  <c r="EL8" i="30"/>
  <c r="EM8" i="30"/>
  <c r="EN8" i="30"/>
  <c r="ED9" i="30"/>
  <c r="EE9" i="30"/>
  <c r="EF9" i="30"/>
  <c r="EG9" i="30"/>
  <c r="EH9" i="30"/>
  <c r="EI9" i="30"/>
  <c r="EJ9" i="30"/>
  <c r="EK9" i="30"/>
  <c r="EL9" i="30"/>
  <c r="EM9" i="30"/>
  <c r="EN9" i="30"/>
  <c r="DP7" i="30"/>
  <c r="DQ7" i="30"/>
  <c r="DR7" i="30"/>
  <c r="DS7" i="30"/>
  <c r="DT7" i="30"/>
  <c r="DU7" i="30"/>
  <c r="DV7" i="30"/>
  <c r="DP8" i="30"/>
  <c r="DQ8" i="30"/>
  <c r="DR8" i="30"/>
  <c r="DS8" i="30"/>
  <c r="DT8" i="30"/>
  <c r="DU8" i="30"/>
  <c r="DV8" i="30"/>
  <c r="DP9" i="30"/>
  <c r="DQ9" i="30"/>
  <c r="DR9" i="30"/>
  <c r="DS9" i="30"/>
  <c r="DT9" i="30"/>
  <c r="DU9" i="30"/>
  <c r="DV9" i="30"/>
  <c r="C4" i="16"/>
  <c r="DW7" i="30"/>
  <c r="DX7" i="30"/>
  <c r="DY7" i="30"/>
  <c r="DW8" i="30"/>
  <c r="DX8" i="30"/>
  <c r="DY8" i="30"/>
  <c r="DW9" i="30"/>
  <c r="DX9" i="30"/>
  <c r="DY9" i="30"/>
  <c r="GD8" i="29"/>
  <c r="GE8" i="29"/>
  <c r="GF8" i="29"/>
  <c r="GG8" i="29"/>
  <c r="GH8" i="29"/>
  <c r="GI8" i="29"/>
  <c r="GJ8" i="29"/>
  <c r="GK8" i="29"/>
  <c r="GL8" i="29"/>
  <c r="GM8" i="29"/>
  <c r="GD9" i="29"/>
  <c r="GE9" i="29"/>
  <c r="GF9" i="29"/>
  <c r="GG9" i="29"/>
  <c r="GH9" i="29"/>
  <c r="GI9" i="29"/>
  <c r="GJ9" i="29"/>
  <c r="GK9" i="29"/>
  <c r="GL9" i="29"/>
  <c r="GM9" i="29"/>
  <c r="GD10" i="29"/>
  <c r="GE10" i="29"/>
  <c r="GF10" i="29"/>
  <c r="GG10" i="29"/>
  <c r="GH10" i="29"/>
  <c r="GI10" i="29"/>
  <c r="GJ10" i="29"/>
  <c r="GK10" i="29"/>
  <c r="GL10" i="29"/>
  <c r="GM10" i="29"/>
  <c r="GD11" i="29"/>
  <c r="GE11" i="29"/>
  <c r="GF11" i="29"/>
  <c r="GG11" i="29"/>
  <c r="GH11" i="29"/>
  <c r="GI11" i="29"/>
  <c r="GJ11" i="29"/>
  <c r="GK11" i="29"/>
  <c r="GL11" i="29"/>
  <c r="GM11" i="29"/>
  <c r="GD12" i="29"/>
  <c r="GE12" i="29"/>
  <c r="GF12" i="29"/>
  <c r="GG12" i="29"/>
  <c r="GH12" i="29"/>
  <c r="GI12" i="29"/>
  <c r="GJ12" i="29"/>
  <c r="GK12" i="29"/>
  <c r="GL12" i="29"/>
  <c r="GM12" i="29"/>
  <c r="GD13" i="29"/>
  <c r="GE13" i="29"/>
  <c r="GF13" i="29"/>
  <c r="GG13" i="29"/>
  <c r="GH13" i="29"/>
  <c r="GI13" i="29"/>
  <c r="GJ13" i="29"/>
  <c r="GK13" i="29"/>
  <c r="GL13" i="29"/>
  <c r="GM13" i="29"/>
  <c r="GD14" i="29"/>
  <c r="GE14" i="29"/>
  <c r="GF14" i="29"/>
  <c r="GG14" i="29"/>
  <c r="GH14" i="29"/>
  <c r="GI14" i="29"/>
  <c r="GJ14" i="29"/>
  <c r="GK14" i="29"/>
  <c r="GL14" i="29"/>
  <c r="GM14" i="29"/>
  <c r="GD15" i="29"/>
  <c r="GE15" i="29"/>
  <c r="GF15" i="29"/>
  <c r="GG15" i="29"/>
  <c r="GH15" i="29"/>
  <c r="GI15" i="29"/>
  <c r="GJ15" i="29"/>
  <c r="GK15" i="29"/>
  <c r="GL15" i="29"/>
  <c r="GM15" i="29"/>
  <c r="GD16" i="29"/>
  <c r="GE16" i="29"/>
  <c r="GF16" i="29"/>
  <c r="GG16" i="29"/>
  <c r="GH16" i="29"/>
  <c r="GI16" i="29"/>
  <c r="GJ16" i="29"/>
  <c r="GK16" i="29"/>
  <c r="GL16" i="29"/>
  <c r="GM16" i="29"/>
  <c r="GD17" i="29"/>
  <c r="GE17" i="29"/>
  <c r="GF17" i="29"/>
  <c r="GG17" i="29"/>
  <c r="GH17" i="29"/>
  <c r="GI17" i="29"/>
  <c r="GJ17" i="29"/>
  <c r="GK17" i="29"/>
  <c r="GL17" i="29"/>
  <c r="GM17" i="29"/>
  <c r="GD18" i="29"/>
  <c r="GE18" i="29"/>
  <c r="GF18" i="29"/>
  <c r="GG18" i="29"/>
  <c r="GH18" i="29"/>
  <c r="GI18" i="29"/>
  <c r="GJ18" i="29"/>
  <c r="GK18" i="29"/>
  <c r="GL18" i="29"/>
  <c r="GM18" i="29"/>
  <c r="GD19" i="29"/>
  <c r="GE19" i="29"/>
  <c r="GF19" i="29"/>
  <c r="GG19" i="29"/>
  <c r="GH19" i="29"/>
  <c r="GI19" i="29"/>
  <c r="GJ19" i="29"/>
  <c r="GK19" i="29"/>
  <c r="GL19" i="29"/>
  <c r="GM19" i="29"/>
  <c r="GD20" i="29"/>
  <c r="GE20" i="29"/>
  <c r="GF20" i="29"/>
  <c r="GG20" i="29"/>
  <c r="GH20" i="29"/>
  <c r="GI20" i="29"/>
  <c r="GJ20" i="29"/>
  <c r="GK20" i="29"/>
  <c r="GL20" i="29"/>
  <c r="GM20" i="29"/>
  <c r="GD21" i="29"/>
  <c r="GE21" i="29"/>
  <c r="GF21" i="29"/>
  <c r="GG21" i="29"/>
  <c r="GH21" i="29"/>
  <c r="GI21" i="29"/>
  <c r="GJ21" i="29"/>
  <c r="GK21" i="29"/>
  <c r="GL21" i="29"/>
  <c r="GM21" i="29"/>
  <c r="GD22" i="29"/>
  <c r="GE22" i="29"/>
  <c r="GF22" i="29"/>
  <c r="GG22" i="29"/>
  <c r="GH22" i="29"/>
  <c r="GI22" i="29"/>
  <c r="GJ22" i="29"/>
  <c r="GK22" i="29"/>
  <c r="GL22" i="29"/>
  <c r="GM22" i="29"/>
  <c r="GD23" i="29"/>
  <c r="GE23" i="29"/>
  <c r="GF23" i="29"/>
  <c r="GG23" i="29"/>
  <c r="GH23" i="29"/>
  <c r="GI23" i="29"/>
  <c r="GJ23" i="29"/>
  <c r="GK23" i="29"/>
  <c r="GL23" i="29"/>
  <c r="GM23" i="29"/>
  <c r="GD24" i="29"/>
  <c r="GE24" i="29"/>
  <c r="GF24" i="29"/>
  <c r="GG24" i="29"/>
  <c r="GH24" i="29"/>
  <c r="GI24" i="29"/>
  <c r="GJ24" i="29"/>
  <c r="GK24" i="29"/>
  <c r="GL24" i="29"/>
  <c r="GM24" i="29"/>
  <c r="GD25" i="29"/>
  <c r="GE25" i="29"/>
  <c r="GF25" i="29"/>
  <c r="GG25" i="29"/>
  <c r="GH25" i="29"/>
  <c r="GI25" i="29"/>
  <c r="GJ25" i="29"/>
  <c r="GK25" i="29"/>
  <c r="GL25" i="29"/>
  <c r="GM25" i="29"/>
  <c r="GD26" i="29"/>
  <c r="GE26" i="29"/>
  <c r="GF26" i="29"/>
  <c r="GG26" i="29"/>
  <c r="GH26" i="29"/>
  <c r="GI26" i="29"/>
  <c r="GJ26" i="29"/>
  <c r="GK26" i="29"/>
  <c r="GL26" i="29"/>
  <c r="GM26" i="29"/>
  <c r="GD27" i="29"/>
  <c r="GE27" i="29"/>
  <c r="GF27" i="29"/>
  <c r="GG27" i="29"/>
  <c r="GH27" i="29"/>
  <c r="GI27" i="29"/>
  <c r="GJ27" i="29"/>
  <c r="GK27" i="29"/>
  <c r="GL27" i="29"/>
  <c r="GM27" i="29"/>
  <c r="GD28" i="29"/>
  <c r="GE28" i="29"/>
  <c r="GF28" i="29"/>
  <c r="GG28" i="29"/>
  <c r="GH28" i="29"/>
  <c r="GI28" i="29"/>
  <c r="GJ28" i="29"/>
  <c r="GK28" i="29"/>
  <c r="GL28" i="29"/>
  <c r="GM28" i="29"/>
  <c r="GD29" i="29"/>
  <c r="GE29" i="29"/>
  <c r="GF29" i="29"/>
  <c r="GG29" i="29"/>
  <c r="GH29" i="29"/>
  <c r="GI29" i="29"/>
  <c r="GJ29" i="29"/>
  <c r="GK29" i="29"/>
  <c r="GL29" i="29"/>
  <c r="GM29" i="29"/>
  <c r="GD30" i="29"/>
  <c r="GE30" i="29"/>
  <c r="GF30" i="29"/>
  <c r="GG30" i="29"/>
  <c r="GH30" i="29"/>
  <c r="GI30" i="29"/>
  <c r="GJ30" i="29"/>
  <c r="GK30" i="29"/>
  <c r="GL30" i="29"/>
  <c r="GM30" i="29"/>
  <c r="GD31" i="29"/>
  <c r="GE31" i="29"/>
  <c r="GF31" i="29"/>
  <c r="GG31" i="29"/>
  <c r="GH31" i="29"/>
  <c r="GI31" i="29"/>
  <c r="GJ31" i="29"/>
  <c r="GK31" i="29"/>
  <c r="GL31" i="29"/>
  <c r="GM31" i="29"/>
  <c r="GD32" i="29"/>
  <c r="GE32" i="29"/>
  <c r="GF32" i="29"/>
  <c r="GG32" i="29"/>
  <c r="GH32" i="29"/>
  <c r="GI32" i="29"/>
  <c r="GJ32" i="29"/>
  <c r="GK32" i="29"/>
  <c r="GL32" i="29"/>
  <c r="GM32" i="29"/>
  <c r="GD33" i="29"/>
  <c r="GE33" i="29"/>
  <c r="GF33" i="29"/>
  <c r="GG33" i="29"/>
  <c r="GH33" i="29"/>
  <c r="GI33" i="29"/>
  <c r="GJ33" i="29"/>
  <c r="GK33" i="29"/>
  <c r="GL33" i="29"/>
  <c r="GM33" i="29"/>
  <c r="GD34" i="29"/>
  <c r="GE34" i="29"/>
  <c r="GF34" i="29"/>
  <c r="GG34" i="29"/>
  <c r="GH34" i="29"/>
  <c r="GI34" i="29"/>
  <c r="GJ34" i="29"/>
  <c r="GK34" i="29"/>
  <c r="GL34" i="29"/>
  <c r="GM34" i="29"/>
  <c r="GD35" i="29"/>
  <c r="GE35" i="29"/>
  <c r="GF35" i="29"/>
  <c r="GG35" i="29"/>
  <c r="GH35" i="29"/>
  <c r="GI35" i="29"/>
  <c r="GJ35" i="29"/>
  <c r="GK35" i="29"/>
  <c r="GL35" i="29"/>
  <c r="GM35" i="29"/>
  <c r="GD36" i="29"/>
  <c r="GE36" i="29"/>
  <c r="GF36" i="29"/>
  <c r="GG36" i="29"/>
  <c r="GH36" i="29"/>
  <c r="GI36" i="29"/>
  <c r="GJ36" i="29"/>
  <c r="GK36" i="29"/>
  <c r="GL36" i="29"/>
  <c r="GM36" i="29"/>
  <c r="GD37" i="29"/>
  <c r="GE37" i="29"/>
  <c r="GF37" i="29"/>
  <c r="GG37" i="29"/>
  <c r="GH37" i="29"/>
  <c r="GI37" i="29"/>
  <c r="GJ37" i="29"/>
  <c r="GK37" i="29"/>
  <c r="GL37" i="29"/>
  <c r="GM37" i="29"/>
  <c r="GD38" i="29"/>
  <c r="GE38" i="29"/>
  <c r="GF38" i="29"/>
  <c r="GG38" i="29"/>
  <c r="GH38" i="29"/>
  <c r="GI38" i="29"/>
  <c r="GJ38" i="29"/>
  <c r="GK38" i="29"/>
  <c r="GL38" i="29"/>
  <c r="GM38" i="29"/>
  <c r="GD39" i="29"/>
  <c r="GE39" i="29"/>
  <c r="GF39" i="29"/>
  <c r="GG39" i="29"/>
  <c r="GH39" i="29"/>
  <c r="GI39" i="29"/>
  <c r="GJ39" i="29"/>
  <c r="GK39" i="29"/>
  <c r="GL39" i="29"/>
  <c r="GM39" i="29"/>
  <c r="GD40" i="29"/>
  <c r="GE40" i="29"/>
  <c r="GF40" i="29"/>
  <c r="GG40" i="29"/>
  <c r="GH40" i="29"/>
  <c r="GI40" i="29"/>
  <c r="GJ40" i="29"/>
  <c r="GK40" i="29"/>
  <c r="GL40" i="29"/>
  <c r="GM40" i="29"/>
  <c r="GD41" i="29"/>
  <c r="GE41" i="29"/>
  <c r="GF41" i="29"/>
  <c r="GG41" i="29"/>
  <c r="GH41" i="29"/>
  <c r="GI41" i="29"/>
  <c r="GJ41" i="29"/>
  <c r="GK41" i="29"/>
  <c r="GL41" i="29"/>
  <c r="GM41" i="29"/>
  <c r="GD42" i="29"/>
  <c r="GE42" i="29"/>
  <c r="GF42" i="29"/>
  <c r="GG42" i="29"/>
  <c r="GH42" i="29"/>
  <c r="GI42" i="29"/>
  <c r="GJ42" i="29"/>
  <c r="GK42" i="29"/>
  <c r="GL42" i="29"/>
  <c r="GM42" i="29"/>
  <c r="GD43" i="29"/>
  <c r="GE43" i="29"/>
  <c r="GF43" i="29"/>
  <c r="GG43" i="29"/>
  <c r="GH43" i="29"/>
  <c r="GI43" i="29"/>
  <c r="GJ43" i="29"/>
  <c r="GK43" i="29"/>
  <c r="GL43" i="29"/>
  <c r="GM43" i="29"/>
  <c r="GD44" i="29"/>
  <c r="GE44" i="29"/>
  <c r="GF44" i="29"/>
  <c r="GG44" i="29"/>
  <c r="GH44" i="29"/>
  <c r="GI44" i="29"/>
  <c r="GJ44" i="29"/>
  <c r="GK44" i="29"/>
  <c r="GL44" i="29"/>
  <c r="GM44" i="29"/>
  <c r="GD45" i="29"/>
  <c r="GE45" i="29"/>
  <c r="GF45" i="29"/>
  <c r="GG45" i="29"/>
  <c r="GH45" i="29"/>
  <c r="GI45" i="29"/>
  <c r="GJ45" i="29"/>
  <c r="GK45" i="29"/>
  <c r="GL45" i="29"/>
  <c r="GM45" i="29"/>
  <c r="GD46" i="29"/>
  <c r="GE46" i="29"/>
  <c r="GF46" i="29"/>
  <c r="GG46" i="29"/>
  <c r="GH46" i="29"/>
  <c r="GI46" i="29"/>
  <c r="GJ46" i="29"/>
  <c r="GK46" i="29"/>
  <c r="GL46" i="29"/>
  <c r="GM46" i="29"/>
  <c r="GD47" i="29"/>
  <c r="GE47" i="29"/>
  <c r="GF47" i="29"/>
  <c r="GG47" i="29"/>
  <c r="GH47" i="29"/>
  <c r="GI47" i="29"/>
  <c r="GJ47" i="29"/>
  <c r="GK47" i="29"/>
  <c r="GL47" i="29"/>
  <c r="GM47" i="29"/>
  <c r="GD48" i="29"/>
  <c r="GE48" i="29"/>
  <c r="GF48" i="29"/>
  <c r="GG48" i="29"/>
  <c r="GH48" i="29"/>
  <c r="GI48" i="29"/>
  <c r="GJ48" i="29"/>
  <c r="GK48" i="29"/>
  <c r="GL48" i="29"/>
  <c r="GM48" i="29"/>
  <c r="GD49" i="29"/>
  <c r="GE49" i="29"/>
  <c r="GF49" i="29"/>
  <c r="GG49" i="29"/>
  <c r="GH49" i="29"/>
  <c r="GI49" i="29"/>
  <c r="GJ49" i="29"/>
  <c r="GK49" i="29"/>
  <c r="GL49" i="29"/>
  <c r="GM49" i="29"/>
  <c r="GD50" i="29"/>
  <c r="GE50" i="29"/>
  <c r="GF50" i="29"/>
  <c r="GG50" i="29"/>
  <c r="GH50" i="29"/>
  <c r="GI50" i="29"/>
  <c r="GJ50" i="29"/>
  <c r="GK50" i="29"/>
  <c r="GL50" i="29"/>
  <c r="GM50" i="29"/>
  <c r="GD51" i="29"/>
  <c r="GE51" i="29"/>
  <c r="GF51" i="29"/>
  <c r="GG51" i="29"/>
  <c r="GH51" i="29"/>
  <c r="GI51" i="29"/>
  <c r="GJ51" i="29"/>
  <c r="GK51" i="29"/>
  <c r="GL51" i="29"/>
  <c r="GM51" i="29"/>
  <c r="GD52" i="29"/>
  <c r="GE52" i="29"/>
  <c r="GF52" i="29"/>
  <c r="GG52" i="29"/>
  <c r="GH52" i="29"/>
  <c r="GI52" i="29"/>
  <c r="GJ52" i="29"/>
  <c r="GK52" i="29"/>
  <c r="GL52" i="29"/>
  <c r="GM52" i="29"/>
  <c r="GD53" i="29"/>
  <c r="GE53" i="29"/>
  <c r="GF53" i="29"/>
  <c r="GG53" i="29"/>
  <c r="GH53" i="29"/>
  <c r="GI53" i="29"/>
  <c r="GJ53" i="29"/>
  <c r="GK53" i="29"/>
  <c r="GL53" i="29"/>
  <c r="GM53" i="29"/>
  <c r="GD54" i="29"/>
  <c r="GE54" i="29"/>
  <c r="GF54" i="29"/>
  <c r="GG54" i="29"/>
  <c r="GH54" i="29"/>
  <c r="GI54" i="29"/>
  <c r="GJ54" i="29"/>
  <c r="GK54" i="29"/>
  <c r="GL54" i="29"/>
  <c r="GM54" i="29"/>
  <c r="GD55" i="29"/>
  <c r="GE55" i="29"/>
  <c r="GF55" i="29"/>
  <c r="GG55" i="29"/>
  <c r="GH55" i="29"/>
  <c r="GI55" i="29"/>
  <c r="GJ55" i="29"/>
  <c r="GK55" i="29"/>
  <c r="GL55" i="29"/>
  <c r="GM55" i="29"/>
  <c r="GD56" i="29"/>
  <c r="GE56" i="29"/>
  <c r="GF56" i="29"/>
  <c r="GG56" i="29"/>
  <c r="GH56" i="29"/>
  <c r="GI56" i="29"/>
  <c r="GJ56" i="29"/>
  <c r="GK56" i="29"/>
  <c r="GL56" i="29"/>
  <c r="GM56" i="29"/>
  <c r="GD57" i="29"/>
  <c r="GE57" i="29"/>
  <c r="GF57" i="29"/>
  <c r="GG57" i="29"/>
  <c r="GH57" i="29"/>
  <c r="GI57" i="29"/>
  <c r="GJ57" i="29"/>
  <c r="GK57" i="29"/>
  <c r="GL57" i="29"/>
  <c r="GM57" i="29"/>
  <c r="GD58" i="29"/>
  <c r="GE58" i="29"/>
  <c r="GF58" i="29"/>
  <c r="GG58" i="29"/>
  <c r="GH58" i="29"/>
  <c r="GI58" i="29"/>
  <c r="GJ58" i="29"/>
  <c r="GK58" i="29"/>
  <c r="GL58" i="29"/>
  <c r="GM58" i="29"/>
  <c r="GD59" i="29"/>
  <c r="GE59" i="29"/>
  <c r="GF59" i="29"/>
  <c r="GG59" i="29"/>
  <c r="GH59" i="29"/>
  <c r="GI59" i="29"/>
  <c r="GJ59" i="29"/>
  <c r="GK59" i="29"/>
  <c r="GL59" i="29"/>
  <c r="GM59" i="29"/>
  <c r="GD60" i="29"/>
  <c r="GE60" i="29"/>
  <c r="GF60" i="29"/>
  <c r="GG60" i="29"/>
  <c r="GH60" i="29"/>
  <c r="GI60" i="29"/>
  <c r="GJ60" i="29"/>
  <c r="GK60" i="29"/>
  <c r="GL60" i="29"/>
  <c r="GM60" i="29"/>
  <c r="GD61" i="29"/>
  <c r="GE61" i="29"/>
  <c r="GF61" i="29"/>
  <c r="GG61" i="29"/>
  <c r="GH61" i="29"/>
  <c r="GI61" i="29"/>
  <c r="GJ61" i="29"/>
  <c r="GK61" i="29"/>
  <c r="GL61" i="29"/>
  <c r="GM61" i="29"/>
  <c r="GD62" i="29"/>
  <c r="GE62" i="29"/>
  <c r="GF62" i="29"/>
  <c r="GG62" i="29"/>
  <c r="GH62" i="29"/>
  <c r="GI62" i="29"/>
  <c r="GJ62" i="29"/>
  <c r="GK62" i="29"/>
  <c r="GL62" i="29"/>
  <c r="GM62" i="29"/>
  <c r="GD63" i="29"/>
  <c r="GE63" i="29"/>
  <c r="GF63" i="29"/>
  <c r="GG63" i="29"/>
  <c r="GH63" i="29"/>
  <c r="GI63" i="29"/>
  <c r="GJ63" i="29"/>
  <c r="GK63" i="29"/>
  <c r="GL63" i="29"/>
  <c r="GM63" i="29"/>
  <c r="GD64" i="29"/>
  <c r="GE64" i="29"/>
  <c r="GF64" i="29"/>
  <c r="GG64" i="29"/>
  <c r="GH64" i="29"/>
  <c r="GI64" i="29"/>
  <c r="GJ64" i="29"/>
  <c r="GK64" i="29"/>
  <c r="GL64" i="29"/>
  <c r="GM64" i="29"/>
  <c r="GD65" i="29"/>
  <c r="GE65" i="29"/>
  <c r="GF65" i="29"/>
  <c r="GG65" i="29"/>
  <c r="GH65" i="29"/>
  <c r="GI65" i="29"/>
  <c r="GJ65" i="29"/>
  <c r="GK65" i="29"/>
  <c r="GL65" i="29"/>
  <c r="GM65" i="29"/>
  <c r="GD66" i="29"/>
  <c r="GE66" i="29"/>
  <c r="GF66" i="29"/>
  <c r="GG66" i="29"/>
  <c r="GH66" i="29"/>
  <c r="GI66" i="29"/>
  <c r="GJ66" i="29"/>
  <c r="GK66" i="29"/>
  <c r="GL66" i="29"/>
  <c r="GM66" i="29"/>
  <c r="GD67" i="29"/>
  <c r="GE67" i="29"/>
  <c r="GF67" i="29"/>
  <c r="GG67" i="29"/>
  <c r="GH67" i="29"/>
  <c r="GI67" i="29"/>
  <c r="GJ67" i="29"/>
  <c r="GK67" i="29"/>
  <c r="GL67" i="29"/>
  <c r="GM67" i="29"/>
  <c r="GD68" i="29"/>
  <c r="GE68" i="29"/>
  <c r="GF68" i="29"/>
  <c r="GG68" i="29"/>
  <c r="GH68" i="29"/>
  <c r="GI68" i="29"/>
  <c r="GJ68" i="29"/>
  <c r="GK68" i="29"/>
  <c r="GL68" i="29"/>
  <c r="GM68" i="29"/>
  <c r="GD69" i="29"/>
  <c r="GE69" i="29"/>
  <c r="GF69" i="29"/>
  <c r="GG69" i="29"/>
  <c r="GH69" i="29"/>
  <c r="GI69" i="29"/>
  <c r="GJ69" i="29"/>
  <c r="GK69" i="29"/>
  <c r="GL69" i="29"/>
  <c r="GM69" i="29"/>
  <c r="GD70" i="29"/>
  <c r="GE70" i="29"/>
  <c r="GF70" i="29"/>
  <c r="GG70" i="29"/>
  <c r="GH70" i="29"/>
  <c r="GI70" i="29"/>
  <c r="GJ70" i="29"/>
  <c r="GK70" i="29"/>
  <c r="GL70" i="29"/>
  <c r="GM70" i="29"/>
  <c r="GD71" i="29"/>
  <c r="GE71" i="29"/>
  <c r="GF71" i="29"/>
  <c r="GG71" i="29"/>
  <c r="GH71" i="29"/>
  <c r="GI71" i="29"/>
  <c r="GJ71" i="29"/>
  <c r="GK71" i="29"/>
  <c r="GL71" i="29"/>
  <c r="GM71" i="29"/>
  <c r="GD72" i="29"/>
  <c r="GE72" i="29"/>
  <c r="GF72" i="29"/>
  <c r="GG72" i="29"/>
  <c r="GH72" i="29"/>
  <c r="GI72" i="29"/>
  <c r="GJ72" i="29"/>
  <c r="GK72" i="29"/>
  <c r="GL72" i="29"/>
  <c r="GM72" i="29"/>
  <c r="GD73" i="29"/>
  <c r="GE73" i="29"/>
  <c r="GF73" i="29"/>
  <c r="GG73" i="29"/>
  <c r="GH73" i="29"/>
  <c r="GI73" i="29"/>
  <c r="GJ73" i="29"/>
  <c r="GK73" i="29"/>
  <c r="GL73" i="29"/>
  <c r="GM73" i="29"/>
  <c r="GD74" i="29"/>
  <c r="GE74" i="29"/>
  <c r="GF74" i="29"/>
  <c r="GG74" i="29"/>
  <c r="GH74" i="29"/>
  <c r="GI74" i="29"/>
  <c r="GJ74" i="29"/>
  <c r="GK74" i="29"/>
  <c r="GL74" i="29"/>
  <c r="GM74" i="29"/>
  <c r="GD75" i="29"/>
  <c r="GE75" i="29"/>
  <c r="GF75" i="29"/>
  <c r="GG75" i="29"/>
  <c r="GH75" i="29"/>
  <c r="GI75" i="29"/>
  <c r="GJ75" i="29"/>
  <c r="GK75" i="29"/>
  <c r="GL75" i="29"/>
  <c r="GM75" i="29"/>
  <c r="GD76" i="29"/>
  <c r="GE76" i="29"/>
  <c r="GF76" i="29"/>
  <c r="GG76" i="29"/>
  <c r="GH76" i="29"/>
  <c r="GI76" i="29"/>
  <c r="GJ76" i="29"/>
  <c r="GK76" i="29"/>
  <c r="GL76" i="29"/>
  <c r="GM76" i="29"/>
  <c r="GD77" i="29"/>
  <c r="GE77" i="29"/>
  <c r="GF77" i="29"/>
  <c r="GG77" i="29"/>
  <c r="GH77" i="29"/>
  <c r="GI77" i="29"/>
  <c r="GJ77" i="29"/>
  <c r="GK77" i="29"/>
  <c r="GL77" i="29"/>
  <c r="GM77" i="29"/>
  <c r="GD78" i="29"/>
  <c r="GE78" i="29"/>
  <c r="GF78" i="29"/>
  <c r="GG78" i="29"/>
  <c r="GH78" i="29"/>
  <c r="GI78" i="29"/>
  <c r="GJ78" i="29"/>
  <c r="GK78" i="29"/>
  <c r="GL78" i="29"/>
  <c r="GM78" i="29"/>
  <c r="GD79" i="29"/>
  <c r="GE79" i="29"/>
  <c r="GF79" i="29"/>
  <c r="GG79" i="29"/>
  <c r="GH79" i="29"/>
  <c r="GI79" i="29"/>
  <c r="GJ79" i="29"/>
  <c r="GK79" i="29"/>
  <c r="GL79" i="29"/>
  <c r="GM79" i="29"/>
  <c r="GD80" i="29"/>
  <c r="GE80" i="29"/>
  <c r="GF80" i="29"/>
  <c r="GG80" i="29"/>
  <c r="GH80" i="29"/>
  <c r="GI80" i="29"/>
  <c r="GJ80" i="29"/>
  <c r="GK80" i="29"/>
  <c r="GL80" i="29"/>
  <c r="GM80" i="29"/>
  <c r="GD81" i="29"/>
  <c r="GE81" i="29"/>
  <c r="GF81" i="29"/>
  <c r="GG81" i="29"/>
  <c r="GH81" i="29"/>
  <c r="GI81" i="29"/>
  <c r="GJ81" i="29"/>
  <c r="GK81" i="29"/>
  <c r="GL81" i="29"/>
  <c r="GM81" i="29"/>
  <c r="GD82" i="29"/>
  <c r="GE82" i="29"/>
  <c r="GF82" i="29"/>
  <c r="GG82" i="29"/>
  <c r="GH82" i="29"/>
  <c r="GI82" i="29"/>
  <c r="GJ82" i="29"/>
  <c r="GK82" i="29"/>
  <c r="GL82" i="29"/>
  <c r="GM82" i="29"/>
  <c r="GD83" i="29"/>
  <c r="GE83" i="29"/>
  <c r="GF83" i="29"/>
  <c r="GG83" i="29"/>
  <c r="GH83" i="29"/>
  <c r="GI83" i="29"/>
  <c r="GJ83" i="29"/>
  <c r="GK83" i="29"/>
  <c r="GL83" i="29"/>
  <c r="GM83" i="29"/>
  <c r="GD84" i="29"/>
  <c r="GE84" i="29"/>
  <c r="GF84" i="29"/>
  <c r="GG84" i="29"/>
  <c r="GH84" i="29"/>
  <c r="GI84" i="29"/>
  <c r="GJ84" i="29"/>
  <c r="GK84" i="29"/>
  <c r="GL84" i="29"/>
  <c r="GM84" i="29"/>
  <c r="GD85" i="29"/>
  <c r="GE85" i="29"/>
  <c r="GF85" i="29"/>
  <c r="GG85" i="29"/>
  <c r="GH85" i="29"/>
  <c r="GI85" i="29"/>
  <c r="GJ85" i="29"/>
  <c r="GK85" i="29"/>
  <c r="GL85" i="29"/>
  <c r="GM85" i="29"/>
  <c r="GD86" i="29"/>
  <c r="GE86" i="29"/>
  <c r="GF86" i="29"/>
  <c r="GG86" i="29"/>
  <c r="GH86" i="29"/>
  <c r="GI86" i="29"/>
  <c r="GJ86" i="29"/>
  <c r="GK86" i="29"/>
  <c r="GL86" i="29"/>
  <c r="GM86" i="29"/>
  <c r="GD87" i="29"/>
  <c r="GE87" i="29"/>
  <c r="GF87" i="29"/>
  <c r="GG87" i="29"/>
  <c r="GH87" i="29"/>
  <c r="GI87" i="29"/>
  <c r="GJ87" i="29"/>
  <c r="GK87" i="29"/>
  <c r="GL87" i="29"/>
  <c r="GM87" i="29"/>
  <c r="GD88" i="29"/>
  <c r="GE88" i="29"/>
  <c r="GF88" i="29"/>
  <c r="GG88" i="29"/>
  <c r="GH88" i="29"/>
  <c r="GI88" i="29"/>
  <c r="GJ88" i="29"/>
  <c r="GK88" i="29"/>
  <c r="GL88" i="29"/>
  <c r="GM88" i="29"/>
  <c r="GD89" i="29"/>
  <c r="GE89" i="29"/>
  <c r="GF89" i="29"/>
  <c r="GG89" i="29"/>
  <c r="GH89" i="29"/>
  <c r="GI89" i="29"/>
  <c r="GJ89" i="29"/>
  <c r="GK89" i="29"/>
  <c r="GL89" i="29"/>
  <c r="GM89" i="29"/>
  <c r="GD90" i="29"/>
  <c r="GE90" i="29"/>
  <c r="GF90" i="29"/>
  <c r="GG90" i="29"/>
  <c r="GH90" i="29"/>
  <c r="GI90" i="29"/>
  <c r="GJ90" i="29"/>
  <c r="GK90" i="29"/>
  <c r="GL90" i="29"/>
  <c r="GM90" i="29"/>
  <c r="GD91" i="29"/>
  <c r="GE91" i="29"/>
  <c r="GF91" i="29"/>
  <c r="GG91" i="29"/>
  <c r="GH91" i="29"/>
  <c r="GI91" i="29"/>
  <c r="GJ91" i="29"/>
  <c r="GK91" i="29"/>
  <c r="GL91" i="29"/>
  <c r="GM91" i="29"/>
  <c r="GD92" i="29"/>
  <c r="GE92" i="29"/>
  <c r="GF92" i="29"/>
  <c r="GG92" i="29"/>
  <c r="GH92" i="29"/>
  <c r="GI92" i="29"/>
  <c r="GJ92" i="29"/>
  <c r="GK92" i="29"/>
  <c r="GL92" i="29"/>
  <c r="GM92" i="29"/>
  <c r="GD93" i="29"/>
  <c r="GE93" i="29"/>
  <c r="GF93" i="29"/>
  <c r="GG93" i="29"/>
  <c r="GH93" i="29"/>
  <c r="GI93" i="29"/>
  <c r="GJ93" i="29"/>
  <c r="GK93" i="29"/>
  <c r="GL93" i="29"/>
  <c r="GM93" i="29"/>
  <c r="GD94" i="29"/>
  <c r="GE94" i="29"/>
  <c r="GF94" i="29"/>
  <c r="GG94" i="29"/>
  <c r="GH94" i="29"/>
  <c r="GI94" i="29"/>
  <c r="GJ94" i="29"/>
  <c r="GK94" i="29"/>
  <c r="GL94" i="29"/>
  <c r="GM94" i="29"/>
  <c r="GD95" i="29"/>
  <c r="GE95" i="29"/>
  <c r="GF95" i="29"/>
  <c r="GG95" i="29"/>
  <c r="GH95" i="29"/>
  <c r="GI95" i="29"/>
  <c r="GJ95" i="29"/>
  <c r="GK95" i="29"/>
  <c r="GL95" i="29"/>
  <c r="GM95" i="29"/>
  <c r="GD96" i="29"/>
  <c r="GE96" i="29"/>
  <c r="GF96" i="29"/>
  <c r="GG96" i="29"/>
  <c r="GH96" i="29"/>
  <c r="GI96" i="29"/>
  <c r="GJ96" i="29"/>
  <c r="GK96" i="29"/>
  <c r="GL96" i="29"/>
  <c r="GM96" i="29"/>
  <c r="GD97" i="29"/>
  <c r="GE97" i="29"/>
  <c r="GF97" i="29"/>
  <c r="GG97" i="29"/>
  <c r="GH97" i="29"/>
  <c r="GI97" i="29"/>
  <c r="GJ97" i="29"/>
  <c r="GK97" i="29"/>
  <c r="GL97" i="29"/>
  <c r="GM97" i="29"/>
  <c r="GD98" i="29"/>
  <c r="GE98" i="29"/>
  <c r="GF98" i="29"/>
  <c r="GG98" i="29"/>
  <c r="GH98" i="29"/>
  <c r="GI98" i="29"/>
  <c r="GJ98" i="29"/>
  <c r="GK98" i="29"/>
  <c r="GL98" i="29"/>
  <c r="GM98" i="29"/>
  <c r="GD99" i="29"/>
  <c r="GE99" i="29"/>
  <c r="GF99" i="29"/>
  <c r="GG99" i="29"/>
  <c r="GH99" i="29"/>
  <c r="GI99" i="29"/>
  <c r="GJ99" i="29"/>
  <c r="GK99" i="29"/>
  <c r="GL99" i="29"/>
  <c r="GM99" i="29"/>
  <c r="GD100" i="29"/>
  <c r="GE100" i="29"/>
  <c r="GF100" i="29"/>
  <c r="GG100" i="29"/>
  <c r="GH100" i="29"/>
  <c r="GI100" i="29"/>
  <c r="GJ100" i="29"/>
  <c r="GK100" i="29"/>
  <c r="GL100" i="29"/>
  <c r="GM100" i="29"/>
  <c r="GD101" i="29"/>
  <c r="GE101" i="29"/>
  <c r="GF101" i="29"/>
  <c r="GG101" i="29"/>
  <c r="GH101" i="29"/>
  <c r="GI101" i="29"/>
  <c r="GJ101" i="29"/>
  <c r="GK101" i="29"/>
  <c r="GL101" i="29"/>
  <c r="GM101" i="29"/>
  <c r="GD102" i="29"/>
  <c r="GE102" i="29"/>
  <c r="GF102" i="29"/>
  <c r="GG102" i="29"/>
  <c r="GH102" i="29"/>
  <c r="GI102" i="29"/>
  <c r="GJ102" i="29"/>
  <c r="GK102" i="29"/>
  <c r="GL102" i="29"/>
  <c r="GM102" i="29"/>
  <c r="GD103" i="29"/>
  <c r="GE103" i="29"/>
  <c r="GF103" i="29"/>
  <c r="GG103" i="29"/>
  <c r="GH103" i="29"/>
  <c r="GI103" i="29"/>
  <c r="GJ103" i="29"/>
  <c r="GK103" i="29"/>
  <c r="GL103" i="29"/>
  <c r="GM103" i="29"/>
  <c r="GD104" i="29"/>
  <c r="GE104" i="29"/>
  <c r="GF104" i="29"/>
  <c r="GG104" i="29"/>
  <c r="GH104" i="29"/>
  <c r="GI104" i="29"/>
  <c r="GJ104" i="29"/>
  <c r="GK104" i="29"/>
  <c r="GL104" i="29"/>
  <c r="GM104" i="29"/>
  <c r="KB7" i="28"/>
  <c r="FZ5" i="29"/>
  <c r="FZ6" i="29"/>
  <c r="FZ7" i="29"/>
  <c r="FZ8" i="29"/>
  <c r="FZ9" i="29"/>
  <c r="FZ10" i="29"/>
  <c r="FZ11" i="29"/>
  <c r="FZ12" i="29"/>
  <c r="FZ13" i="29"/>
  <c r="FZ14" i="29"/>
  <c r="FZ15" i="29"/>
  <c r="FZ16" i="29"/>
  <c r="FZ17" i="29"/>
  <c r="FZ18" i="29"/>
  <c r="FZ19" i="29"/>
  <c r="FZ20" i="29"/>
  <c r="FZ21" i="29"/>
  <c r="FZ22" i="29"/>
  <c r="FZ23" i="29"/>
  <c r="FZ24" i="29"/>
  <c r="FZ25" i="29"/>
  <c r="FZ26" i="29"/>
  <c r="FZ27" i="29"/>
  <c r="FZ28" i="29"/>
  <c r="FZ29" i="29"/>
  <c r="FZ30" i="29"/>
  <c r="FZ31" i="29"/>
  <c r="FZ32" i="29"/>
  <c r="FZ33" i="29"/>
  <c r="FZ34" i="29"/>
  <c r="FZ35" i="29"/>
  <c r="FZ36" i="29"/>
  <c r="FZ37" i="29"/>
  <c r="FZ38" i="29"/>
  <c r="FZ39" i="29"/>
  <c r="FZ40" i="29"/>
  <c r="FZ41" i="29"/>
  <c r="FZ42" i="29"/>
  <c r="FZ43" i="29"/>
  <c r="FZ44" i="29"/>
  <c r="FZ45" i="29"/>
  <c r="FZ46" i="29"/>
  <c r="FZ47" i="29"/>
  <c r="FZ48" i="29"/>
  <c r="FZ49" i="29"/>
  <c r="FZ50" i="29"/>
  <c r="FZ51" i="29"/>
  <c r="FZ52" i="29"/>
  <c r="FZ53" i="29"/>
  <c r="FZ54" i="29"/>
  <c r="FZ55" i="29"/>
  <c r="FZ56" i="29"/>
  <c r="FZ57" i="29"/>
  <c r="FZ58" i="29"/>
  <c r="FZ59" i="29"/>
  <c r="FZ60" i="29"/>
  <c r="FZ61" i="29"/>
  <c r="FZ62" i="29"/>
  <c r="FZ63" i="29"/>
  <c r="FZ64" i="29"/>
  <c r="FZ65" i="29"/>
  <c r="FZ66" i="29"/>
  <c r="FZ67" i="29"/>
  <c r="FZ68" i="29"/>
  <c r="FZ69" i="29"/>
  <c r="FZ70" i="29"/>
  <c r="FZ71" i="29"/>
  <c r="FZ72" i="29"/>
  <c r="FZ73" i="29"/>
  <c r="FZ74" i="29"/>
  <c r="FZ75" i="29"/>
  <c r="FZ76" i="29"/>
  <c r="FZ77" i="29"/>
  <c r="FZ78" i="29"/>
  <c r="FZ79" i="29"/>
  <c r="FZ80" i="29"/>
  <c r="FZ81" i="29"/>
  <c r="FZ82" i="29"/>
  <c r="FZ83" i="29"/>
  <c r="FZ84" i="29"/>
  <c r="FZ85" i="29"/>
  <c r="FZ86" i="29"/>
  <c r="FZ87" i="29"/>
  <c r="FZ88" i="29"/>
  <c r="FZ89" i="29"/>
  <c r="FZ90" i="29"/>
  <c r="FZ91" i="29"/>
  <c r="FZ92" i="29"/>
  <c r="FZ93" i="29"/>
  <c r="FZ94" i="29"/>
  <c r="FZ95" i="29"/>
  <c r="FZ96" i="29"/>
  <c r="FZ97" i="29"/>
  <c r="FZ98" i="29"/>
  <c r="FZ99" i="29"/>
  <c r="FZ100" i="29"/>
  <c r="FZ101" i="29"/>
  <c r="FZ102" i="29"/>
  <c r="FZ103" i="29"/>
  <c r="FZ104" i="29"/>
  <c r="GA5" i="29"/>
  <c r="GA6" i="29"/>
  <c r="GA7" i="29"/>
  <c r="GA8" i="29"/>
  <c r="GA9" i="29"/>
  <c r="GA10" i="29"/>
  <c r="GA11" i="29"/>
  <c r="GA12" i="29"/>
  <c r="GA13" i="29"/>
  <c r="GA14" i="29"/>
  <c r="GA15" i="29"/>
  <c r="GA16" i="29"/>
  <c r="GA17" i="29"/>
  <c r="GA18" i="29"/>
  <c r="GA19" i="29"/>
  <c r="GA20" i="29"/>
  <c r="GA21" i="29"/>
  <c r="GA22" i="29"/>
  <c r="GA23" i="29"/>
  <c r="GA24" i="29"/>
  <c r="GA25" i="29"/>
  <c r="GA26" i="29"/>
  <c r="GA27" i="29"/>
  <c r="GA28" i="29"/>
  <c r="GA29" i="29"/>
  <c r="GA30" i="29"/>
  <c r="GA31" i="29"/>
  <c r="GA32" i="29"/>
  <c r="GA33" i="29"/>
  <c r="GA34" i="29"/>
  <c r="GA35" i="29"/>
  <c r="GA36" i="29"/>
  <c r="GA37" i="29"/>
  <c r="GA38" i="29"/>
  <c r="GA39" i="29"/>
  <c r="GA40" i="29"/>
  <c r="GA41" i="29"/>
  <c r="GA42" i="29"/>
  <c r="GA43" i="29"/>
  <c r="GA44" i="29"/>
  <c r="GA45" i="29"/>
  <c r="GA46" i="29"/>
  <c r="GA47" i="29"/>
  <c r="GA48" i="29"/>
  <c r="GA49" i="29"/>
  <c r="GA50" i="29"/>
  <c r="GA51" i="29"/>
  <c r="GA52" i="29"/>
  <c r="GA53" i="29"/>
  <c r="GA54" i="29"/>
  <c r="GA55" i="29"/>
  <c r="GA56" i="29"/>
  <c r="GA57" i="29"/>
  <c r="GA58" i="29"/>
  <c r="GA59" i="29"/>
  <c r="GA60" i="29"/>
  <c r="GA61" i="29"/>
  <c r="GA62" i="29"/>
  <c r="GA63" i="29"/>
  <c r="GA64" i="29"/>
  <c r="GA65" i="29"/>
  <c r="GA66" i="29"/>
  <c r="GA67" i="29"/>
  <c r="GA68" i="29"/>
  <c r="GA69" i="29"/>
  <c r="GA70" i="29"/>
  <c r="GA71" i="29"/>
  <c r="GA72" i="29"/>
  <c r="GA73" i="29"/>
  <c r="GA74" i="29"/>
  <c r="GA75" i="29"/>
  <c r="GA76" i="29"/>
  <c r="GA77" i="29"/>
  <c r="GA78" i="29"/>
  <c r="GA79" i="29"/>
  <c r="GA80" i="29"/>
  <c r="GA81" i="29"/>
  <c r="GA82" i="29"/>
  <c r="GA83" i="29"/>
  <c r="GA84" i="29"/>
  <c r="GA85" i="29"/>
  <c r="GA86" i="29"/>
  <c r="GA87" i="29"/>
  <c r="GA88" i="29"/>
  <c r="GA89" i="29"/>
  <c r="GA90" i="29"/>
  <c r="GA91" i="29"/>
  <c r="GA92" i="29"/>
  <c r="GA93" i="29"/>
  <c r="GA94" i="29"/>
  <c r="GA95" i="29"/>
  <c r="GA96" i="29"/>
  <c r="GA97" i="29"/>
  <c r="GA98" i="29"/>
  <c r="GA99" i="29"/>
  <c r="GA100" i="29"/>
  <c r="GA101" i="29"/>
  <c r="GA102" i="29"/>
  <c r="GA103" i="29"/>
  <c r="GA104" i="29"/>
  <c r="F4" i="16"/>
  <c r="FJ5" i="29"/>
  <c r="FK5" i="29"/>
  <c r="FI5" i="29"/>
  <c r="FL5" i="29"/>
  <c r="FR5" i="29"/>
  <c r="FS5" i="29"/>
  <c r="FQ5" i="29"/>
  <c r="FT5" i="29"/>
  <c r="FV5" i="29"/>
  <c r="FW5" i="29"/>
  <c r="FU5" i="29"/>
  <c r="FX5" i="29"/>
  <c r="FM5" i="29"/>
  <c r="FP5" i="29" s="1"/>
  <c r="FN5" i="29"/>
  <c r="FO5" i="29"/>
  <c r="FY5" i="29"/>
  <c r="FI6" i="29"/>
  <c r="FL6" i="29" s="1"/>
  <c r="FY6" i="29" s="1"/>
  <c r="FJ6" i="29"/>
  <c r="FK6" i="29"/>
  <c r="FM6" i="29"/>
  <c r="FP6" i="29" s="1"/>
  <c r="FN6" i="29"/>
  <c r="FO6" i="29"/>
  <c r="FQ6" i="29"/>
  <c r="FT6" i="29" s="1"/>
  <c r="FR6" i="29"/>
  <c r="FS6" i="29"/>
  <c r="FU6" i="29"/>
  <c r="FX6" i="29" s="1"/>
  <c r="FV6" i="29"/>
  <c r="FW6" i="29"/>
  <c r="FI7" i="29"/>
  <c r="FJ7" i="29"/>
  <c r="FK7" i="29"/>
  <c r="FL7" i="29"/>
  <c r="FY7" i="29" s="1"/>
  <c r="FM7" i="29"/>
  <c r="FN7" i="29"/>
  <c r="FO7" i="29"/>
  <c r="FP7" i="29"/>
  <c r="FQ7" i="29"/>
  <c r="FR7" i="29"/>
  <c r="FS7" i="29"/>
  <c r="FT7" i="29"/>
  <c r="FU7" i="29"/>
  <c r="FV7" i="29"/>
  <c r="FW7" i="29"/>
  <c r="FX7" i="29"/>
  <c r="FI8" i="29"/>
  <c r="FL8" i="29"/>
  <c r="FY8" i="29"/>
  <c r="FI9" i="29"/>
  <c r="FL9" i="29"/>
  <c r="FY9" i="29" s="1"/>
  <c r="FI10" i="29"/>
  <c r="FL10" i="29" s="1"/>
  <c r="FY10" i="29" s="1"/>
  <c r="FI11" i="29"/>
  <c r="FL11" i="29"/>
  <c r="FY11" i="29" s="1"/>
  <c r="FI12" i="29"/>
  <c r="FL12" i="29" s="1"/>
  <c r="FY12" i="29" s="1"/>
  <c r="FI13" i="29"/>
  <c r="FL13" i="29"/>
  <c r="FY13" i="29" s="1"/>
  <c r="FI14" i="29"/>
  <c r="FL14" i="29" s="1"/>
  <c r="FY14" i="29" s="1"/>
  <c r="FI15" i="29"/>
  <c r="FL15" i="29"/>
  <c r="FY15" i="29" s="1"/>
  <c r="FI16" i="29"/>
  <c r="FL16" i="29" s="1"/>
  <c r="FY16" i="29" s="1"/>
  <c r="FI17" i="29"/>
  <c r="FL17" i="29"/>
  <c r="FY17" i="29" s="1"/>
  <c r="FI18" i="29"/>
  <c r="FL18" i="29" s="1"/>
  <c r="FY18" i="29" s="1"/>
  <c r="FI19" i="29"/>
  <c r="FL19" i="29"/>
  <c r="FY19" i="29" s="1"/>
  <c r="FI20" i="29"/>
  <c r="FL20" i="29" s="1"/>
  <c r="FY20" i="29" s="1"/>
  <c r="FI21" i="29"/>
  <c r="FL21" i="29"/>
  <c r="FY21" i="29" s="1"/>
  <c r="FI22" i="29"/>
  <c r="FL22" i="29" s="1"/>
  <c r="FY22" i="29" s="1"/>
  <c r="FI23" i="29"/>
  <c r="FL23" i="29"/>
  <c r="FY23" i="29" s="1"/>
  <c r="FI24" i="29"/>
  <c r="FL24" i="29" s="1"/>
  <c r="FY24" i="29" s="1"/>
  <c r="FI25" i="29"/>
  <c r="FL25" i="29"/>
  <c r="FY25" i="29" s="1"/>
  <c r="FI26" i="29"/>
  <c r="FL26" i="29" s="1"/>
  <c r="FY26" i="29" s="1"/>
  <c r="FI27" i="29"/>
  <c r="FL27" i="29"/>
  <c r="FY27" i="29" s="1"/>
  <c r="FI28" i="29"/>
  <c r="FL28" i="29" s="1"/>
  <c r="FY28" i="29" s="1"/>
  <c r="FI29" i="29"/>
  <c r="FL29" i="29"/>
  <c r="FY29" i="29" s="1"/>
  <c r="FI30" i="29"/>
  <c r="FL30" i="29" s="1"/>
  <c r="FY30" i="29" s="1"/>
  <c r="FI31" i="29"/>
  <c r="FL31" i="29"/>
  <c r="FY31" i="29" s="1"/>
  <c r="FI32" i="29"/>
  <c r="FL32" i="29" s="1"/>
  <c r="FY32" i="29" s="1"/>
  <c r="FI33" i="29"/>
  <c r="FL33" i="29"/>
  <c r="FY33" i="29" s="1"/>
  <c r="FI34" i="29"/>
  <c r="FL34" i="29" s="1"/>
  <c r="FY34" i="29" s="1"/>
  <c r="FI35" i="29"/>
  <c r="FL35" i="29"/>
  <c r="FY35" i="29" s="1"/>
  <c r="FI36" i="29"/>
  <c r="FL36" i="29" s="1"/>
  <c r="FY36" i="29" s="1"/>
  <c r="FI37" i="29"/>
  <c r="FL37" i="29"/>
  <c r="FY37" i="29" s="1"/>
  <c r="FI38" i="29"/>
  <c r="FL38" i="29" s="1"/>
  <c r="FY38" i="29" s="1"/>
  <c r="FI39" i="29"/>
  <c r="FL39" i="29"/>
  <c r="FY39" i="29" s="1"/>
  <c r="FI40" i="29"/>
  <c r="FL40" i="29" s="1"/>
  <c r="FY40" i="29" s="1"/>
  <c r="FI41" i="29"/>
  <c r="FL41" i="29"/>
  <c r="FY41" i="29" s="1"/>
  <c r="FI42" i="29"/>
  <c r="FL42" i="29" s="1"/>
  <c r="FY42" i="29" s="1"/>
  <c r="FI43" i="29"/>
  <c r="FL43" i="29"/>
  <c r="FY43" i="29" s="1"/>
  <c r="FI44" i="29"/>
  <c r="FL44" i="29" s="1"/>
  <c r="FY44" i="29" s="1"/>
  <c r="FI45" i="29"/>
  <c r="FL45" i="29"/>
  <c r="FY45" i="29" s="1"/>
  <c r="FI46" i="29"/>
  <c r="FL46" i="29" s="1"/>
  <c r="FY46" i="29" s="1"/>
  <c r="FI47" i="29"/>
  <c r="FL47" i="29"/>
  <c r="FY47" i="29" s="1"/>
  <c r="FI48" i="29"/>
  <c r="FL48" i="29" s="1"/>
  <c r="FY48" i="29" s="1"/>
  <c r="FI49" i="29"/>
  <c r="FL49" i="29"/>
  <c r="FY49" i="29" s="1"/>
  <c r="FI50" i="29"/>
  <c r="FL50" i="29" s="1"/>
  <c r="FY50" i="29" s="1"/>
  <c r="FI51" i="29"/>
  <c r="FL51" i="29"/>
  <c r="FY51" i="29" s="1"/>
  <c r="FI52" i="29"/>
  <c r="FL52" i="29" s="1"/>
  <c r="FY52" i="29" s="1"/>
  <c r="FI53" i="29"/>
  <c r="FL53" i="29"/>
  <c r="FY53" i="29" s="1"/>
  <c r="FI54" i="29"/>
  <c r="FL54" i="29" s="1"/>
  <c r="FY54" i="29" s="1"/>
  <c r="FI55" i="29"/>
  <c r="FL55" i="29"/>
  <c r="FY55" i="29" s="1"/>
  <c r="FI56" i="29"/>
  <c r="FL56" i="29" s="1"/>
  <c r="FY56" i="29" s="1"/>
  <c r="FI57" i="29"/>
  <c r="FL57" i="29"/>
  <c r="FY57" i="29" s="1"/>
  <c r="FI58" i="29"/>
  <c r="FL58" i="29" s="1"/>
  <c r="FY58" i="29" s="1"/>
  <c r="FI59" i="29"/>
  <c r="FL59" i="29"/>
  <c r="FY59" i="29" s="1"/>
  <c r="FI60" i="29"/>
  <c r="FL60" i="29" s="1"/>
  <c r="FY60" i="29" s="1"/>
  <c r="FI61" i="29"/>
  <c r="FL61" i="29"/>
  <c r="FY61" i="29" s="1"/>
  <c r="FI62" i="29"/>
  <c r="FL62" i="29" s="1"/>
  <c r="FY62" i="29" s="1"/>
  <c r="FI63" i="29"/>
  <c r="FL63" i="29"/>
  <c r="FY63" i="29" s="1"/>
  <c r="FI64" i="29"/>
  <c r="FL64" i="29" s="1"/>
  <c r="FY64" i="29" s="1"/>
  <c r="FI65" i="29"/>
  <c r="FL65" i="29"/>
  <c r="FY65" i="29" s="1"/>
  <c r="FI66" i="29"/>
  <c r="FL66" i="29" s="1"/>
  <c r="FY66" i="29" s="1"/>
  <c r="FI67" i="29"/>
  <c r="FL67" i="29"/>
  <c r="FY67" i="29" s="1"/>
  <c r="FI68" i="29"/>
  <c r="FL68" i="29" s="1"/>
  <c r="FY68" i="29" s="1"/>
  <c r="FI69" i="29"/>
  <c r="FL69" i="29"/>
  <c r="FY69" i="29" s="1"/>
  <c r="FI70" i="29"/>
  <c r="FL70" i="29" s="1"/>
  <c r="FY70" i="29" s="1"/>
  <c r="FI71" i="29"/>
  <c r="FL71" i="29"/>
  <c r="FY71" i="29" s="1"/>
  <c r="FI72" i="29"/>
  <c r="FL72" i="29" s="1"/>
  <c r="FY72" i="29" s="1"/>
  <c r="FI73" i="29"/>
  <c r="FL73" i="29"/>
  <c r="FY73" i="29" s="1"/>
  <c r="FI74" i="29"/>
  <c r="FL74" i="29" s="1"/>
  <c r="FY74" i="29" s="1"/>
  <c r="FI75" i="29"/>
  <c r="FL75" i="29"/>
  <c r="FY75" i="29" s="1"/>
  <c r="FI76" i="29"/>
  <c r="FL76" i="29" s="1"/>
  <c r="FY76" i="29" s="1"/>
  <c r="FI77" i="29"/>
  <c r="FL77" i="29"/>
  <c r="FY77" i="29" s="1"/>
  <c r="FI78" i="29"/>
  <c r="FL78" i="29" s="1"/>
  <c r="FY78" i="29" s="1"/>
  <c r="FI79" i="29"/>
  <c r="FL79" i="29"/>
  <c r="FY79" i="29" s="1"/>
  <c r="FI80" i="29"/>
  <c r="FL80" i="29" s="1"/>
  <c r="FY80" i="29" s="1"/>
  <c r="FI81" i="29"/>
  <c r="FL81" i="29"/>
  <c r="FY81" i="29" s="1"/>
  <c r="FI82" i="29"/>
  <c r="FL82" i="29" s="1"/>
  <c r="FY82" i="29" s="1"/>
  <c r="FI83" i="29"/>
  <c r="FL83" i="29"/>
  <c r="FY83" i="29" s="1"/>
  <c r="FI84" i="29"/>
  <c r="FL84" i="29" s="1"/>
  <c r="FY84" i="29" s="1"/>
  <c r="FI85" i="29"/>
  <c r="FL85" i="29"/>
  <c r="FY85" i="29" s="1"/>
  <c r="FI86" i="29"/>
  <c r="FL86" i="29" s="1"/>
  <c r="FY86" i="29" s="1"/>
  <c r="FI87" i="29"/>
  <c r="FL87" i="29"/>
  <c r="FY87" i="29" s="1"/>
  <c r="FI88" i="29"/>
  <c r="FL88" i="29" s="1"/>
  <c r="FY88" i="29" s="1"/>
  <c r="FI89" i="29"/>
  <c r="FL89" i="29"/>
  <c r="FY89" i="29" s="1"/>
  <c r="FI90" i="29"/>
  <c r="FL90" i="29" s="1"/>
  <c r="FY90" i="29" s="1"/>
  <c r="FI91" i="29"/>
  <c r="FL91" i="29"/>
  <c r="FY91" i="29" s="1"/>
  <c r="FI92" i="29"/>
  <c r="FL92" i="29" s="1"/>
  <c r="FY92" i="29" s="1"/>
  <c r="FI93" i="29"/>
  <c r="FL93" i="29"/>
  <c r="FY93" i="29" s="1"/>
  <c r="FI94" i="29"/>
  <c r="FL94" i="29" s="1"/>
  <c r="FY94" i="29" s="1"/>
  <c r="FI95" i="29"/>
  <c r="FL95" i="29"/>
  <c r="FY95" i="29" s="1"/>
  <c r="FI96" i="29"/>
  <c r="FL96" i="29" s="1"/>
  <c r="FY96" i="29" s="1"/>
  <c r="FI97" i="29"/>
  <c r="FL97" i="29"/>
  <c r="FY97" i="29" s="1"/>
  <c r="FI98" i="29"/>
  <c r="FL98" i="29" s="1"/>
  <c r="FY98" i="29" s="1"/>
  <c r="FI99" i="29"/>
  <c r="FL99" i="29"/>
  <c r="FY99" i="29" s="1"/>
  <c r="FI100" i="29"/>
  <c r="FL100" i="29" s="1"/>
  <c r="FY100" i="29" s="1"/>
  <c r="FI101" i="29"/>
  <c r="FL101" i="29"/>
  <c r="FY101" i="29" s="1"/>
  <c r="FI102" i="29"/>
  <c r="FL102" i="29" s="1"/>
  <c r="FY102" i="29" s="1"/>
  <c r="FI103" i="29"/>
  <c r="FL103" i="29"/>
  <c r="FY103" i="29" s="1"/>
  <c r="FI104" i="29"/>
  <c r="FL104" i="29" s="1"/>
  <c r="FY104" i="29" s="1"/>
  <c r="JE5" i="28"/>
  <c r="JF5" i="28"/>
  <c r="JG5" i="28"/>
  <c r="JH5" i="28"/>
  <c r="JU5" i="28" s="1"/>
  <c r="JI5" i="28"/>
  <c r="JJ5" i="28"/>
  <c r="JK5" i="28"/>
  <c r="JL5" i="28"/>
  <c r="JM5" i="28"/>
  <c r="JN5" i="28"/>
  <c r="JO5" i="28"/>
  <c r="JP5" i="28"/>
  <c r="JQ5" i="28"/>
  <c r="JR5" i="28"/>
  <c r="JS5" i="28"/>
  <c r="JT5" i="28"/>
  <c r="JE6" i="28"/>
  <c r="JH6" i="28" s="1"/>
  <c r="JU6" i="28" s="1"/>
  <c r="JF6" i="28"/>
  <c r="JG6" i="28"/>
  <c r="JI6" i="28"/>
  <c r="JL6" i="28" s="1"/>
  <c r="JJ6" i="28"/>
  <c r="JK6" i="28"/>
  <c r="JM6" i="28"/>
  <c r="JP6" i="28" s="1"/>
  <c r="JN6" i="28"/>
  <c r="JO6" i="28"/>
  <c r="JQ6" i="28"/>
  <c r="JT6" i="28" s="1"/>
  <c r="JR6" i="28"/>
  <c r="JS6" i="28"/>
  <c r="E4" i="16"/>
  <c r="D4" i="16"/>
  <c r="FJ8" i="29"/>
  <c r="FK8" i="29"/>
  <c r="FM8" i="29"/>
  <c r="FN8" i="29"/>
  <c r="FO8" i="29"/>
  <c r="FP8" i="29"/>
  <c r="FQ8" i="29"/>
  <c r="FR8" i="29"/>
  <c r="FS8" i="29"/>
  <c r="FT8" i="29"/>
  <c r="FU8" i="29"/>
  <c r="FV8" i="29"/>
  <c r="FW8" i="29"/>
  <c r="FX8" i="29"/>
  <c r="FJ9" i="29"/>
  <c r="FK9" i="29"/>
  <c r="FM9" i="29"/>
  <c r="FN9" i="29"/>
  <c r="FO9" i="29"/>
  <c r="FP9" i="29"/>
  <c r="FQ9" i="29"/>
  <c r="FR9" i="29"/>
  <c r="FS9" i="29"/>
  <c r="FT9" i="29"/>
  <c r="FU9" i="29"/>
  <c r="FV9" i="29"/>
  <c r="FW9" i="29"/>
  <c r="FX9" i="29"/>
  <c r="FJ10" i="29"/>
  <c r="FK10" i="29"/>
  <c r="FM10" i="29"/>
  <c r="FN10" i="29"/>
  <c r="FO10" i="29"/>
  <c r="FP10" i="29"/>
  <c r="FQ10" i="29"/>
  <c r="FR10" i="29"/>
  <c r="FS10" i="29"/>
  <c r="FT10" i="29"/>
  <c r="FU10" i="29"/>
  <c r="FV10" i="29"/>
  <c r="FW10" i="29"/>
  <c r="FX10" i="29"/>
  <c r="FJ11" i="29"/>
  <c r="FK11" i="29"/>
  <c r="FM11" i="29"/>
  <c r="FN11" i="29"/>
  <c r="FO11" i="29"/>
  <c r="FP11" i="29"/>
  <c r="FQ11" i="29"/>
  <c r="FR11" i="29"/>
  <c r="FS11" i="29"/>
  <c r="FT11" i="29"/>
  <c r="FU11" i="29"/>
  <c r="FV11" i="29"/>
  <c r="FW11" i="29"/>
  <c r="FX11" i="29"/>
  <c r="FJ12" i="29"/>
  <c r="FK12" i="29"/>
  <c r="FM12" i="29"/>
  <c r="FN12" i="29"/>
  <c r="FO12" i="29"/>
  <c r="FP12" i="29"/>
  <c r="FQ12" i="29"/>
  <c r="FR12" i="29"/>
  <c r="FS12" i="29"/>
  <c r="FT12" i="29"/>
  <c r="FU12" i="29"/>
  <c r="FV12" i="29"/>
  <c r="FW12" i="29"/>
  <c r="FX12" i="29"/>
  <c r="FJ13" i="29"/>
  <c r="FK13" i="29"/>
  <c r="FM13" i="29"/>
  <c r="FN13" i="29"/>
  <c r="FO13" i="29"/>
  <c r="FP13" i="29"/>
  <c r="FQ13" i="29"/>
  <c r="FR13" i="29"/>
  <c r="FS13" i="29"/>
  <c r="FT13" i="29"/>
  <c r="FU13" i="29"/>
  <c r="FV13" i="29"/>
  <c r="FW13" i="29"/>
  <c r="FX13" i="29"/>
  <c r="FJ14" i="29"/>
  <c r="FK14" i="29"/>
  <c r="FM14" i="29"/>
  <c r="FN14" i="29"/>
  <c r="FO14" i="29"/>
  <c r="FP14" i="29"/>
  <c r="FQ14" i="29"/>
  <c r="FR14" i="29"/>
  <c r="FS14" i="29"/>
  <c r="FT14" i="29"/>
  <c r="FU14" i="29"/>
  <c r="FV14" i="29"/>
  <c r="FW14" i="29"/>
  <c r="FX14" i="29"/>
  <c r="FJ15" i="29"/>
  <c r="FK15" i="29"/>
  <c r="FM15" i="29"/>
  <c r="FN15" i="29"/>
  <c r="FO15" i="29"/>
  <c r="FP15" i="29"/>
  <c r="FQ15" i="29"/>
  <c r="FR15" i="29"/>
  <c r="FS15" i="29"/>
  <c r="FT15" i="29"/>
  <c r="FU15" i="29"/>
  <c r="FV15" i="29"/>
  <c r="FW15" i="29"/>
  <c r="FX15" i="29"/>
  <c r="FJ16" i="29"/>
  <c r="FK16" i="29"/>
  <c r="FM16" i="29"/>
  <c r="FN16" i="29"/>
  <c r="FO16" i="29"/>
  <c r="FP16" i="29"/>
  <c r="FQ16" i="29"/>
  <c r="FR16" i="29"/>
  <c r="FS16" i="29"/>
  <c r="FT16" i="29"/>
  <c r="FU16" i="29"/>
  <c r="FV16" i="29"/>
  <c r="FW16" i="29"/>
  <c r="FX16" i="29"/>
  <c r="FJ17" i="29"/>
  <c r="FK17" i="29"/>
  <c r="FM17" i="29"/>
  <c r="FN17" i="29"/>
  <c r="FO17" i="29"/>
  <c r="FP17" i="29"/>
  <c r="FQ17" i="29"/>
  <c r="FR17" i="29"/>
  <c r="FS17" i="29"/>
  <c r="FT17" i="29"/>
  <c r="FU17" i="29"/>
  <c r="FV17" i="29"/>
  <c r="FW17" i="29"/>
  <c r="FX17" i="29"/>
  <c r="FJ18" i="29"/>
  <c r="FK18" i="29"/>
  <c r="FM18" i="29"/>
  <c r="FN18" i="29"/>
  <c r="FO18" i="29"/>
  <c r="FP18" i="29"/>
  <c r="FQ18" i="29"/>
  <c r="FR18" i="29"/>
  <c r="FS18" i="29"/>
  <c r="FT18" i="29"/>
  <c r="FU18" i="29"/>
  <c r="FV18" i="29"/>
  <c r="FW18" i="29"/>
  <c r="FX18" i="29"/>
  <c r="FJ19" i="29"/>
  <c r="FK19" i="29"/>
  <c r="FM19" i="29"/>
  <c r="FN19" i="29"/>
  <c r="FO19" i="29"/>
  <c r="FP19" i="29"/>
  <c r="FQ19" i="29"/>
  <c r="FR19" i="29"/>
  <c r="FS19" i="29"/>
  <c r="FT19" i="29"/>
  <c r="FU19" i="29"/>
  <c r="FV19" i="29"/>
  <c r="FW19" i="29"/>
  <c r="FX19" i="29"/>
  <c r="FJ20" i="29"/>
  <c r="FK20" i="29"/>
  <c r="FM20" i="29"/>
  <c r="FN20" i="29"/>
  <c r="FO20" i="29"/>
  <c r="FP20" i="29"/>
  <c r="FQ20" i="29"/>
  <c r="FR20" i="29"/>
  <c r="FS20" i="29"/>
  <c r="FT20" i="29"/>
  <c r="FU20" i="29"/>
  <c r="FV20" i="29"/>
  <c r="FW20" i="29"/>
  <c r="FX20" i="29"/>
  <c r="FJ21" i="29"/>
  <c r="FK21" i="29"/>
  <c r="FM21" i="29"/>
  <c r="FN21" i="29"/>
  <c r="FO21" i="29"/>
  <c r="FP21" i="29"/>
  <c r="FQ21" i="29"/>
  <c r="FR21" i="29"/>
  <c r="FS21" i="29"/>
  <c r="FT21" i="29"/>
  <c r="FU21" i="29"/>
  <c r="FV21" i="29"/>
  <c r="FW21" i="29"/>
  <c r="FX21" i="29"/>
  <c r="FJ22" i="29"/>
  <c r="FK22" i="29"/>
  <c r="FM22" i="29"/>
  <c r="FN22" i="29"/>
  <c r="FO22" i="29"/>
  <c r="FP22" i="29"/>
  <c r="FQ22" i="29"/>
  <c r="FR22" i="29"/>
  <c r="FS22" i="29"/>
  <c r="FT22" i="29"/>
  <c r="FU22" i="29"/>
  <c r="FV22" i="29"/>
  <c r="FW22" i="29"/>
  <c r="FX22" i="29"/>
  <c r="FJ23" i="29"/>
  <c r="FK23" i="29"/>
  <c r="FM23" i="29"/>
  <c r="FN23" i="29"/>
  <c r="FO23" i="29"/>
  <c r="FP23" i="29"/>
  <c r="FQ23" i="29"/>
  <c r="FR23" i="29"/>
  <c r="FS23" i="29"/>
  <c r="FT23" i="29"/>
  <c r="FU23" i="29"/>
  <c r="FV23" i="29"/>
  <c r="FW23" i="29"/>
  <c r="FX23" i="29"/>
  <c r="FJ24" i="29"/>
  <c r="FK24" i="29"/>
  <c r="FM24" i="29"/>
  <c r="FN24" i="29"/>
  <c r="FO24" i="29"/>
  <c r="FP24" i="29"/>
  <c r="FQ24" i="29"/>
  <c r="FR24" i="29"/>
  <c r="FS24" i="29"/>
  <c r="FT24" i="29"/>
  <c r="FU24" i="29"/>
  <c r="FV24" i="29"/>
  <c r="FW24" i="29"/>
  <c r="FX24" i="29"/>
  <c r="FJ25" i="29"/>
  <c r="FK25" i="29"/>
  <c r="FM25" i="29"/>
  <c r="FN25" i="29"/>
  <c r="FO25" i="29"/>
  <c r="FP25" i="29"/>
  <c r="FQ25" i="29"/>
  <c r="FR25" i="29"/>
  <c r="FS25" i="29"/>
  <c r="FT25" i="29"/>
  <c r="FU25" i="29"/>
  <c r="FV25" i="29"/>
  <c r="FW25" i="29"/>
  <c r="FX25" i="29"/>
  <c r="FJ26" i="29"/>
  <c r="FK26" i="29"/>
  <c r="FM26" i="29"/>
  <c r="FN26" i="29"/>
  <c r="FO26" i="29"/>
  <c r="FP26" i="29"/>
  <c r="FQ26" i="29"/>
  <c r="FR26" i="29"/>
  <c r="FS26" i="29"/>
  <c r="FT26" i="29"/>
  <c r="FU26" i="29"/>
  <c r="FV26" i="29"/>
  <c r="FW26" i="29"/>
  <c r="FX26" i="29"/>
  <c r="FJ27" i="29"/>
  <c r="FK27" i="29"/>
  <c r="FM27" i="29"/>
  <c r="FN27" i="29"/>
  <c r="FO27" i="29"/>
  <c r="FP27" i="29"/>
  <c r="FQ27" i="29"/>
  <c r="FR27" i="29"/>
  <c r="FS27" i="29"/>
  <c r="FT27" i="29"/>
  <c r="FU27" i="29"/>
  <c r="FV27" i="29"/>
  <c r="FW27" i="29"/>
  <c r="FX27" i="29"/>
  <c r="FJ28" i="29"/>
  <c r="FK28" i="29"/>
  <c r="FM28" i="29"/>
  <c r="FN28" i="29"/>
  <c r="FO28" i="29"/>
  <c r="FP28" i="29"/>
  <c r="FQ28" i="29"/>
  <c r="FR28" i="29"/>
  <c r="FS28" i="29"/>
  <c r="FT28" i="29"/>
  <c r="FU28" i="29"/>
  <c r="FV28" i="29"/>
  <c r="FW28" i="29"/>
  <c r="FX28" i="29"/>
  <c r="FJ29" i="29"/>
  <c r="FK29" i="29"/>
  <c r="FM29" i="29"/>
  <c r="FN29" i="29"/>
  <c r="FO29" i="29"/>
  <c r="FP29" i="29"/>
  <c r="FQ29" i="29"/>
  <c r="FR29" i="29"/>
  <c r="FS29" i="29"/>
  <c r="FT29" i="29"/>
  <c r="FU29" i="29"/>
  <c r="FV29" i="29"/>
  <c r="FW29" i="29"/>
  <c r="FX29" i="29"/>
  <c r="FJ30" i="29"/>
  <c r="FK30" i="29"/>
  <c r="FM30" i="29"/>
  <c r="FN30" i="29"/>
  <c r="FO30" i="29"/>
  <c r="FP30" i="29"/>
  <c r="FQ30" i="29"/>
  <c r="FR30" i="29"/>
  <c r="FS30" i="29"/>
  <c r="FT30" i="29"/>
  <c r="FU30" i="29"/>
  <c r="FV30" i="29"/>
  <c r="FW30" i="29"/>
  <c r="FX30" i="29"/>
  <c r="FJ31" i="29"/>
  <c r="FK31" i="29"/>
  <c r="FM31" i="29"/>
  <c r="FN31" i="29"/>
  <c r="FO31" i="29"/>
  <c r="FP31" i="29"/>
  <c r="FQ31" i="29"/>
  <c r="FR31" i="29"/>
  <c r="FS31" i="29"/>
  <c r="FT31" i="29"/>
  <c r="FU31" i="29"/>
  <c r="FV31" i="29"/>
  <c r="FW31" i="29"/>
  <c r="FX31" i="29"/>
  <c r="FJ32" i="29"/>
  <c r="FK32" i="29"/>
  <c r="FM32" i="29"/>
  <c r="FN32" i="29"/>
  <c r="FO32" i="29"/>
  <c r="FP32" i="29"/>
  <c r="FQ32" i="29"/>
  <c r="FR32" i="29"/>
  <c r="FS32" i="29"/>
  <c r="FT32" i="29"/>
  <c r="FU32" i="29"/>
  <c r="FV32" i="29"/>
  <c r="FW32" i="29"/>
  <c r="FX32" i="29"/>
  <c r="FJ33" i="29"/>
  <c r="FK33" i="29"/>
  <c r="FM33" i="29"/>
  <c r="FN33" i="29"/>
  <c r="FO33" i="29"/>
  <c r="FP33" i="29"/>
  <c r="FQ33" i="29"/>
  <c r="FR33" i="29"/>
  <c r="FS33" i="29"/>
  <c r="FT33" i="29"/>
  <c r="FU33" i="29"/>
  <c r="FV33" i="29"/>
  <c r="FW33" i="29"/>
  <c r="FX33" i="29"/>
  <c r="FJ34" i="29"/>
  <c r="FK34" i="29"/>
  <c r="FM34" i="29"/>
  <c r="FN34" i="29"/>
  <c r="FO34" i="29"/>
  <c r="FP34" i="29"/>
  <c r="FQ34" i="29"/>
  <c r="FR34" i="29"/>
  <c r="FS34" i="29"/>
  <c r="FT34" i="29"/>
  <c r="FU34" i="29"/>
  <c r="FV34" i="29"/>
  <c r="FW34" i="29"/>
  <c r="FX34" i="29"/>
  <c r="FJ35" i="29"/>
  <c r="FK35" i="29"/>
  <c r="FM35" i="29"/>
  <c r="FN35" i="29"/>
  <c r="FO35" i="29"/>
  <c r="FP35" i="29"/>
  <c r="FQ35" i="29"/>
  <c r="FR35" i="29"/>
  <c r="FS35" i="29"/>
  <c r="FT35" i="29"/>
  <c r="FU35" i="29"/>
  <c r="FV35" i="29"/>
  <c r="FW35" i="29"/>
  <c r="FX35" i="29"/>
  <c r="FJ36" i="29"/>
  <c r="FK36" i="29"/>
  <c r="FM36" i="29"/>
  <c r="FN36" i="29"/>
  <c r="FO36" i="29"/>
  <c r="FP36" i="29"/>
  <c r="FQ36" i="29"/>
  <c r="FR36" i="29"/>
  <c r="FS36" i="29"/>
  <c r="FT36" i="29"/>
  <c r="FU36" i="29"/>
  <c r="FV36" i="29"/>
  <c r="FW36" i="29"/>
  <c r="FX36" i="29"/>
  <c r="FJ37" i="29"/>
  <c r="FK37" i="29"/>
  <c r="FM37" i="29"/>
  <c r="FN37" i="29"/>
  <c r="FO37" i="29"/>
  <c r="FP37" i="29"/>
  <c r="FQ37" i="29"/>
  <c r="FR37" i="29"/>
  <c r="FS37" i="29"/>
  <c r="FT37" i="29"/>
  <c r="FU37" i="29"/>
  <c r="FV37" i="29"/>
  <c r="FW37" i="29"/>
  <c r="FX37" i="29"/>
  <c r="FJ38" i="29"/>
  <c r="FK38" i="29"/>
  <c r="FM38" i="29"/>
  <c r="FN38" i="29"/>
  <c r="FO38" i="29"/>
  <c r="FP38" i="29"/>
  <c r="FQ38" i="29"/>
  <c r="FR38" i="29"/>
  <c r="FS38" i="29"/>
  <c r="FT38" i="29"/>
  <c r="FU38" i="29"/>
  <c r="FV38" i="29"/>
  <c r="FW38" i="29"/>
  <c r="FX38" i="29"/>
  <c r="FJ39" i="29"/>
  <c r="FK39" i="29"/>
  <c r="FM39" i="29"/>
  <c r="FN39" i="29"/>
  <c r="FO39" i="29"/>
  <c r="FP39" i="29"/>
  <c r="FQ39" i="29"/>
  <c r="FR39" i="29"/>
  <c r="FS39" i="29"/>
  <c r="FT39" i="29"/>
  <c r="FU39" i="29"/>
  <c r="FV39" i="29"/>
  <c r="FW39" i="29"/>
  <c r="FX39" i="29"/>
  <c r="FJ40" i="29"/>
  <c r="FK40" i="29"/>
  <c r="FM40" i="29"/>
  <c r="FN40" i="29"/>
  <c r="FO40" i="29"/>
  <c r="FP40" i="29"/>
  <c r="FQ40" i="29"/>
  <c r="FR40" i="29"/>
  <c r="FS40" i="29"/>
  <c r="FT40" i="29"/>
  <c r="FU40" i="29"/>
  <c r="FV40" i="29"/>
  <c r="FW40" i="29"/>
  <c r="FX40" i="29"/>
  <c r="FJ41" i="29"/>
  <c r="FK41" i="29"/>
  <c r="FM41" i="29"/>
  <c r="FN41" i="29"/>
  <c r="FO41" i="29"/>
  <c r="FP41" i="29"/>
  <c r="FQ41" i="29"/>
  <c r="FR41" i="29"/>
  <c r="FS41" i="29"/>
  <c r="FT41" i="29"/>
  <c r="FU41" i="29"/>
  <c r="FV41" i="29"/>
  <c r="FW41" i="29"/>
  <c r="FX41" i="29"/>
  <c r="FJ42" i="29"/>
  <c r="FK42" i="29"/>
  <c r="FM42" i="29"/>
  <c r="FN42" i="29"/>
  <c r="FO42" i="29"/>
  <c r="FP42" i="29"/>
  <c r="FQ42" i="29"/>
  <c r="FR42" i="29"/>
  <c r="FS42" i="29"/>
  <c r="FT42" i="29"/>
  <c r="FU42" i="29"/>
  <c r="FV42" i="29"/>
  <c r="FW42" i="29"/>
  <c r="FX42" i="29"/>
  <c r="FJ43" i="29"/>
  <c r="FK43" i="29"/>
  <c r="FM43" i="29"/>
  <c r="FN43" i="29"/>
  <c r="FO43" i="29"/>
  <c r="FP43" i="29"/>
  <c r="FQ43" i="29"/>
  <c r="FR43" i="29"/>
  <c r="FS43" i="29"/>
  <c r="FT43" i="29"/>
  <c r="FU43" i="29"/>
  <c r="FV43" i="29"/>
  <c r="FW43" i="29"/>
  <c r="FX43" i="29"/>
  <c r="FJ44" i="29"/>
  <c r="FK44" i="29"/>
  <c r="FM44" i="29"/>
  <c r="FN44" i="29"/>
  <c r="FO44" i="29"/>
  <c r="FP44" i="29"/>
  <c r="FQ44" i="29"/>
  <c r="FR44" i="29"/>
  <c r="FS44" i="29"/>
  <c r="FT44" i="29"/>
  <c r="FU44" i="29"/>
  <c r="FV44" i="29"/>
  <c r="FW44" i="29"/>
  <c r="FX44" i="29"/>
  <c r="FJ45" i="29"/>
  <c r="FK45" i="29"/>
  <c r="FM45" i="29"/>
  <c r="FN45" i="29"/>
  <c r="FO45" i="29"/>
  <c r="FP45" i="29"/>
  <c r="FQ45" i="29"/>
  <c r="FR45" i="29"/>
  <c r="FS45" i="29"/>
  <c r="FT45" i="29"/>
  <c r="FU45" i="29"/>
  <c r="FV45" i="29"/>
  <c r="FW45" i="29"/>
  <c r="FX45" i="29"/>
  <c r="FJ46" i="29"/>
  <c r="FK46" i="29"/>
  <c r="FM46" i="29"/>
  <c r="FN46" i="29"/>
  <c r="FO46" i="29"/>
  <c r="FP46" i="29"/>
  <c r="FQ46" i="29"/>
  <c r="FR46" i="29"/>
  <c r="FS46" i="29"/>
  <c r="FT46" i="29"/>
  <c r="FU46" i="29"/>
  <c r="FV46" i="29"/>
  <c r="FW46" i="29"/>
  <c r="FX46" i="29"/>
  <c r="FJ47" i="29"/>
  <c r="FK47" i="29"/>
  <c r="FM47" i="29"/>
  <c r="FN47" i="29"/>
  <c r="FO47" i="29"/>
  <c r="FP47" i="29"/>
  <c r="FQ47" i="29"/>
  <c r="FR47" i="29"/>
  <c r="FS47" i="29"/>
  <c r="FT47" i="29"/>
  <c r="FU47" i="29"/>
  <c r="FV47" i="29"/>
  <c r="FW47" i="29"/>
  <c r="FX47" i="29"/>
  <c r="FJ48" i="29"/>
  <c r="FK48" i="29"/>
  <c r="FM48" i="29"/>
  <c r="FN48" i="29"/>
  <c r="FO48" i="29"/>
  <c r="FP48" i="29"/>
  <c r="FQ48" i="29"/>
  <c r="FR48" i="29"/>
  <c r="FS48" i="29"/>
  <c r="FT48" i="29"/>
  <c r="FU48" i="29"/>
  <c r="FV48" i="29"/>
  <c r="FW48" i="29"/>
  <c r="FX48" i="29"/>
  <c r="FJ49" i="29"/>
  <c r="FK49" i="29"/>
  <c r="FM49" i="29"/>
  <c r="FN49" i="29"/>
  <c r="FO49" i="29"/>
  <c r="FP49" i="29"/>
  <c r="FQ49" i="29"/>
  <c r="FR49" i="29"/>
  <c r="FS49" i="29"/>
  <c r="FT49" i="29"/>
  <c r="FU49" i="29"/>
  <c r="FV49" i="29"/>
  <c r="FW49" i="29"/>
  <c r="FX49" i="29"/>
  <c r="FJ50" i="29"/>
  <c r="FK50" i="29"/>
  <c r="FM50" i="29"/>
  <c r="FN50" i="29"/>
  <c r="FO50" i="29"/>
  <c r="FP50" i="29"/>
  <c r="FQ50" i="29"/>
  <c r="FR50" i="29"/>
  <c r="FS50" i="29"/>
  <c r="FT50" i="29"/>
  <c r="FU50" i="29"/>
  <c r="FV50" i="29"/>
  <c r="FW50" i="29"/>
  <c r="FX50" i="29"/>
  <c r="FJ51" i="29"/>
  <c r="FK51" i="29"/>
  <c r="FM51" i="29"/>
  <c r="FN51" i="29"/>
  <c r="FO51" i="29"/>
  <c r="FP51" i="29"/>
  <c r="FQ51" i="29"/>
  <c r="FR51" i="29"/>
  <c r="FS51" i="29"/>
  <c r="FT51" i="29"/>
  <c r="FU51" i="29"/>
  <c r="FV51" i="29"/>
  <c r="FW51" i="29"/>
  <c r="FX51" i="29"/>
  <c r="FJ52" i="29"/>
  <c r="FK52" i="29"/>
  <c r="FM52" i="29"/>
  <c r="FN52" i="29"/>
  <c r="FO52" i="29"/>
  <c r="FP52" i="29"/>
  <c r="FQ52" i="29"/>
  <c r="FR52" i="29"/>
  <c r="FS52" i="29"/>
  <c r="FT52" i="29"/>
  <c r="FU52" i="29"/>
  <c r="FV52" i="29"/>
  <c r="FW52" i="29"/>
  <c r="FX52" i="29"/>
  <c r="FJ53" i="29"/>
  <c r="FK53" i="29"/>
  <c r="FM53" i="29"/>
  <c r="FN53" i="29"/>
  <c r="FO53" i="29"/>
  <c r="FP53" i="29"/>
  <c r="FQ53" i="29"/>
  <c r="FR53" i="29"/>
  <c r="FS53" i="29"/>
  <c r="FT53" i="29"/>
  <c r="FU53" i="29"/>
  <c r="FV53" i="29"/>
  <c r="FW53" i="29"/>
  <c r="FX53" i="29"/>
  <c r="FJ54" i="29"/>
  <c r="FK54" i="29"/>
  <c r="FM54" i="29"/>
  <c r="FN54" i="29"/>
  <c r="FO54" i="29"/>
  <c r="FP54" i="29"/>
  <c r="FQ54" i="29"/>
  <c r="FR54" i="29"/>
  <c r="FS54" i="29"/>
  <c r="FT54" i="29"/>
  <c r="FU54" i="29"/>
  <c r="FV54" i="29"/>
  <c r="FW54" i="29"/>
  <c r="FX54" i="29"/>
  <c r="FJ55" i="29"/>
  <c r="FK55" i="29"/>
  <c r="FM55" i="29"/>
  <c r="FN55" i="29"/>
  <c r="FO55" i="29"/>
  <c r="FP55" i="29"/>
  <c r="FQ55" i="29"/>
  <c r="FR55" i="29"/>
  <c r="FS55" i="29"/>
  <c r="FT55" i="29"/>
  <c r="FU55" i="29"/>
  <c r="FV55" i="29"/>
  <c r="FW55" i="29"/>
  <c r="FX55" i="29"/>
  <c r="FJ56" i="29"/>
  <c r="FK56" i="29"/>
  <c r="FM56" i="29"/>
  <c r="FN56" i="29"/>
  <c r="FO56" i="29"/>
  <c r="FP56" i="29"/>
  <c r="FQ56" i="29"/>
  <c r="FR56" i="29"/>
  <c r="FS56" i="29"/>
  <c r="FT56" i="29"/>
  <c r="FU56" i="29"/>
  <c r="FV56" i="29"/>
  <c r="FW56" i="29"/>
  <c r="FX56" i="29"/>
  <c r="FJ57" i="29"/>
  <c r="FK57" i="29"/>
  <c r="FM57" i="29"/>
  <c r="FN57" i="29"/>
  <c r="FO57" i="29"/>
  <c r="FP57" i="29"/>
  <c r="FQ57" i="29"/>
  <c r="FR57" i="29"/>
  <c r="FS57" i="29"/>
  <c r="FT57" i="29"/>
  <c r="FU57" i="29"/>
  <c r="FV57" i="29"/>
  <c r="FW57" i="29"/>
  <c r="FX57" i="29"/>
  <c r="FJ58" i="29"/>
  <c r="FK58" i="29"/>
  <c r="FM58" i="29"/>
  <c r="FN58" i="29"/>
  <c r="FO58" i="29"/>
  <c r="FP58" i="29"/>
  <c r="FQ58" i="29"/>
  <c r="FR58" i="29"/>
  <c r="FS58" i="29"/>
  <c r="FT58" i="29"/>
  <c r="FU58" i="29"/>
  <c r="FV58" i="29"/>
  <c r="FW58" i="29"/>
  <c r="FX58" i="29"/>
  <c r="FJ59" i="29"/>
  <c r="FK59" i="29"/>
  <c r="FM59" i="29"/>
  <c r="FN59" i="29"/>
  <c r="FO59" i="29"/>
  <c r="FP59" i="29"/>
  <c r="FQ59" i="29"/>
  <c r="FR59" i="29"/>
  <c r="FS59" i="29"/>
  <c r="FT59" i="29"/>
  <c r="FU59" i="29"/>
  <c r="FV59" i="29"/>
  <c r="FW59" i="29"/>
  <c r="FX59" i="29"/>
  <c r="FJ60" i="29"/>
  <c r="FK60" i="29"/>
  <c r="FM60" i="29"/>
  <c r="FN60" i="29"/>
  <c r="FO60" i="29"/>
  <c r="FP60" i="29"/>
  <c r="FQ60" i="29"/>
  <c r="FR60" i="29"/>
  <c r="FS60" i="29"/>
  <c r="FT60" i="29"/>
  <c r="FU60" i="29"/>
  <c r="FV60" i="29"/>
  <c r="FW60" i="29"/>
  <c r="FX60" i="29"/>
  <c r="FJ61" i="29"/>
  <c r="FK61" i="29"/>
  <c r="FM61" i="29"/>
  <c r="FN61" i="29"/>
  <c r="FO61" i="29"/>
  <c r="FP61" i="29"/>
  <c r="FQ61" i="29"/>
  <c r="FR61" i="29"/>
  <c r="FS61" i="29"/>
  <c r="FT61" i="29"/>
  <c r="FU61" i="29"/>
  <c r="FV61" i="29"/>
  <c r="FW61" i="29"/>
  <c r="FX61" i="29"/>
  <c r="FJ62" i="29"/>
  <c r="FK62" i="29"/>
  <c r="FM62" i="29"/>
  <c r="FN62" i="29"/>
  <c r="FO62" i="29"/>
  <c r="FP62" i="29"/>
  <c r="FQ62" i="29"/>
  <c r="FR62" i="29"/>
  <c r="FS62" i="29"/>
  <c r="FT62" i="29"/>
  <c r="FU62" i="29"/>
  <c r="FV62" i="29"/>
  <c r="FW62" i="29"/>
  <c r="FX62" i="29"/>
  <c r="FJ63" i="29"/>
  <c r="FK63" i="29"/>
  <c r="FM63" i="29"/>
  <c r="FN63" i="29"/>
  <c r="FO63" i="29"/>
  <c r="FP63" i="29"/>
  <c r="FQ63" i="29"/>
  <c r="FR63" i="29"/>
  <c r="FS63" i="29"/>
  <c r="FT63" i="29"/>
  <c r="FU63" i="29"/>
  <c r="FV63" i="29"/>
  <c r="FW63" i="29"/>
  <c r="FX63" i="29"/>
  <c r="FJ64" i="29"/>
  <c r="FK64" i="29"/>
  <c r="FM64" i="29"/>
  <c r="FN64" i="29"/>
  <c r="FO64" i="29"/>
  <c r="FP64" i="29"/>
  <c r="FQ64" i="29"/>
  <c r="FR64" i="29"/>
  <c r="FS64" i="29"/>
  <c r="FT64" i="29"/>
  <c r="FU64" i="29"/>
  <c r="FV64" i="29"/>
  <c r="FW64" i="29"/>
  <c r="FX64" i="29"/>
  <c r="FJ65" i="29"/>
  <c r="FK65" i="29"/>
  <c r="FM65" i="29"/>
  <c r="FN65" i="29"/>
  <c r="FO65" i="29"/>
  <c r="FP65" i="29"/>
  <c r="FQ65" i="29"/>
  <c r="FR65" i="29"/>
  <c r="FS65" i="29"/>
  <c r="FT65" i="29"/>
  <c r="FU65" i="29"/>
  <c r="FV65" i="29"/>
  <c r="FW65" i="29"/>
  <c r="FX65" i="29"/>
  <c r="FJ66" i="29"/>
  <c r="FK66" i="29"/>
  <c r="FM66" i="29"/>
  <c r="FN66" i="29"/>
  <c r="FO66" i="29"/>
  <c r="FP66" i="29"/>
  <c r="FQ66" i="29"/>
  <c r="FR66" i="29"/>
  <c r="FS66" i="29"/>
  <c r="FT66" i="29"/>
  <c r="FU66" i="29"/>
  <c r="FV66" i="29"/>
  <c r="FW66" i="29"/>
  <c r="FX66" i="29"/>
  <c r="FJ67" i="29"/>
  <c r="FK67" i="29"/>
  <c r="FM67" i="29"/>
  <c r="FN67" i="29"/>
  <c r="FO67" i="29"/>
  <c r="FP67" i="29"/>
  <c r="FQ67" i="29"/>
  <c r="FR67" i="29"/>
  <c r="FS67" i="29"/>
  <c r="FT67" i="29"/>
  <c r="FU67" i="29"/>
  <c r="FV67" i="29"/>
  <c r="FW67" i="29"/>
  <c r="FX67" i="29"/>
  <c r="FJ68" i="29"/>
  <c r="FK68" i="29"/>
  <c r="FM68" i="29"/>
  <c r="FN68" i="29"/>
  <c r="FO68" i="29"/>
  <c r="FP68" i="29"/>
  <c r="FQ68" i="29"/>
  <c r="FR68" i="29"/>
  <c r="FS68" i="29"/>
  <c r="FT68" i="29"/>
  <c r="FU68" i="29"/>
  <c r="FV68" i="29"/>
  <c r="FW68" i="29"/>
  <c r="FX68" i="29"/>
  <c r="FJ69" i="29"/>
  <c r="FK69" i="29"/>
  <c r="FM69" i="29"/>
  <c r="FN69" i="29"/>
  <c r="FO69" i="29"/>
  <c r="FP69" i="29"/>
  <c r="FQ69" i="29"/>
  <c r="FR69" i="29"/>
  <c r="FS69" i="29"/>
  <c r="FT69" i="29"/>
  <c r="FU69" i="29"/>
  <c r="FV69" i="29"/>
  <c r="FW69" i="29"/>
  <c r="FX69" i="29"/>
  <c r="FJ70" i="29"/>
  <c r="FK70" i="29"/>
  <c r="FM70" i="29"/>
  <c r="FN70" i="29"/>
  <c r="FO70" i="29"/>
  <c r="FP70" i="29"/>
  <c r="FQ70" i="29"/>
  <c r="FR70" i="29"/>
  <c r="FS70" i="29"/>
  <c r="FT70" i="29"/>
  <c r="FU70" i="29"/>
  <c r="FV70" i="29"/>
  <c r="FW70" i="29"/>
  <c r="FX70" i="29"/>
  <c r="FJ71" i="29"/>
  <c r="FK71" i="29"/>
  <c r="FM71" i="29"/>
  <c r="FN71" i="29"/>
  <c r="FO71" i="29"/>
  <c r="FP71" i="29"/>
  <c r="FQ71" i="29"/>
  <c r="FR71" i="29"/>
  <c r="FS71" i="29"/>
  <c r="FT71" i="29"/>
  <c r="FU71" i="29"/>
  <c r="FV71" i="29"/>
  <c r="FW71" i="29"/>
  <c r="FX71" i="29"/>
  <c r="FJ72" i="29"/>
  <c r="FK72" i="29"/>
  <c r="FM72" i="29"/>
  <c r="FN72" i="29"/>
  <c r="FO72" i="29"/>
  <c r="FP72" i="29"/>
  <c r="FQ72" i="29"/>
  <c r="FR72" i="29"/>
  <c r="FS72" i="29"/>
  <c r="FT72" i="29"/>
  <c r="FU72" i="29"/>
  <c r="FV72" i="29"/>
  <c r="FW72" i="29"/>
  <c r="FX72" i="29"/>
  <c r="FJ73" i="29"/>
  <c r="FK73" i="29"/>
  <c r="FM73" i="29"/>
  <c r="FN73" i="29"/>
  <c r="FO73" i="29"/>
  <c r="FP73" i="29"/>
  <c r="FQ73" i="29"/>
  <c r="FR73" i="29"/>
  <c r="FS73" i="29"/>
  <c r="FT73" i="29"/>
  <c r="FU73" i="29"/>
  <c r="FV73" i="29"/>
  <c r="FW73" i="29"/>
  <c r="FX73" i="29"/>
  <c r="FJ74" i="29"/>
  <c r="FK74" i="29"/>
  <c r="FM74" i="29"/>
  <c r="FN74" i="29"/>
  <c r="FO74" i="29"/>
  <c r="FP74" i="29"/>
  <c r="FQ74" i="29"/>
  <c r="FR74" i="29"/>
  <c r="FS74" i="29"/>
  <c r="FT74" i="29"/>
  <c r="FU74" i="29"/>
  <c r="FV74" i="29"/>
  <c r="FW74" i="29"/>
  <c r="FX74" i="29"/>
  <c r="FJ75" i="29"/>
  <c r="FK75" i="29"/>
  <c r="FM75" i="29"/>
  <c r="FN75" i="29"/>
  <c r="FO75" i="29"/>
  <c r="FP75" i="29"/>
  <c r="FQ75" i="29"/>
  <c r="FR75" i="29"/>
  <c r="FS75" i="29"/>
  <c r="FT75" i="29"/>
  <c r="FU75" i="29"/>
  <c r="FV75" i="29"/>
  <c r="FW75" i="29"/>
  <c r="FX75" i="29"/>
  <c r="FJ76" i="29"/>
  <c r="FK76" i="29"/>
  <c r="FM76" i="29"/>
  <c r="FN76" i="29"/>
  <c r="FO76" i="29"/>
  <c r="FP76" i="29"/>
  <c r="FQ76" i="29"/>
  <c r="FR76" i="29"/>
  <c r="FS76" i="29"/>
  <c r="FT76" i="29"/>
  <c r="FU76" i="29"/>
  <c r="FV76" i="29"/>
  <c r="FW76" i="29"/>
  <c r="FX76" i="29"/>
  <c r="FJ77" i="29"/>
  <c r="FK77" i="29"/>
  <c r="FM77" i="29"/>
  <c r="FN77" i="29"/>
  <c r="FO77" i="29"/>
  <c r="FP77" i="29"/>
  <c r="FQ77" i="29"/>
  <c r="FR77" i="29"/>
  <c r="FS77" i="29"/>
  <c r="FT77" i="29"/>
  <c r="FU77" i="29"/>
  <c r="FV77" i="29"/>
  <c r="FW77" i="29"/>
  <c r="FX77" i="29"/>
  <c r="FJ78" i="29"/>
  <c r="FK78" i="29"/>
  <c r="FM78" i="29"/>
  <c r="FN78" i="29"/>
  <c r="FO78" i="29"/>
  <c r="FP78" i="29"/>
  <c r="FQ78" i="29"/>
  <c r="FR78" i="29"/>
  <c r="FS78" i="29"/>
  <c r="FT78" i="29"/>
  <c r="FU78" i="29"/>
  <c r="FV78" i="29"/>
  <c r="FW78" i="29"/>
  <c r="FX78" i="29"/>
  <c r="FJ79" i="29"/>
  <c r="FK79" i="29"/>
  <c r="FM79" i="29"/>
  <c r="FN79" i="29"/>
  <c r="FO79" i="29"/>
  <c r="FP79" i="29"/>
  <c r="FQ79" i="29"/>
  <c r="FR79" i="29"/>
  <c r="FS79" i="29"/>
  <c r="FT79" i="29"/>
  <c r="FU79" i="29"/>
  <c r="FV79" i="29"/>
  <c r="FW79" i="29"/>
  <c r="FX79" i="29"/>
  <c r="FJ80" i="29"/>
  <c r="FK80" i="29"/>
  <c r="FM80" i="29"/>
  <c r="FN80" i="29"/>
  <c r="FO80" i="29"/>
  <c r="FP80" i="29"/>
  <c r="FQ80" i="29"/>
  <c r="FR80" i="29"/>
  <c r="FS80" i="29"/>
  <c r="FT80" i="29"/>
  <c r="FU80" i="29"/>
  <c r="FV80" i="29"/>
  <c r="FW80" i="29"/>
  <c r="FX80" i="29"/>
  <c r="FJ81" i="29"/>
  <c r="FK81" i="29"/>
  <c r="FM81" i="29"/>
  <c r="FN81" i="29"/>
  <c r="FO81" i="29"/>
  <c r="FP81" i="29"/>
  <c r="FQ81" i="29"/>
  <c r="FR81" i="29"/>
  <c r="FS81" i="29"/>
  <c r="FT81" i="29"/>
  <c r="FU81" i="29"/>
  <c r="FV81" i="29"/>
  <c r="FW81" i="29"/>
  <c r="FX81" i="29"/>
  <c r="FJ82" i="29"/>
  <c r="FK82" i="29"/>
  <c r="FM82" i="29"/>
  <c r="FN82" i="29"/>
  <c r="FO82" i="29"/>
  <c r="FP82" i="29"/>
  <c r="FQ82" i="29"/>
  <c r="FR82" i="29"/>
  <c r="FS82" i="29"/>
  <c r="FT82" i="29"/>
  <c r="FU82" i="29"/>
  <c r="FV82" i="29"/>
  <c r="FW82" i="29"/>
  <c r="FX82" i="29"/>
  <c r="FJ83" i="29"/>
  <c r="FK83" i="29"/>
  <c r="FM83" i="29"/>
  <c r="FN83" i="29"/>
  <c r="FO83" i="29"/>
  <c r="FP83" i="29"/>
  <c r="FQ83" i="29"/>
  <c r="FR83" i="29"/>
  <c r="FS83" i="29"/>
  <c r="FT83" i="29"/>
  <c r="FU83" i="29"/>
  <c r="FV83" i="29"/>
  <c r="FW83" i="29"/>
  <c r="FX83" i="29"/>
  <c r="FJ84" i="29"/>
  <c r="FK84" i="29"/>
  <c r="FM84" i="29"/>
  <c r="FN84" i="29"/>
  <c r="FO84" i="29"/>
  <c r="FP84" i="29"/>
  <c r="FQ84" i="29"/>
  <c r="FR84" i="29"/>
  <c r="FS84" i="29"/>
  <c r="FT84" i="29"/>
  <c r="FU84" i="29"/>
  <c r="FV84" i="29"/>
  <c r="FW84" i="29"/>
  <c r="FX84" i="29"/>
  <c r="FJ85" i="29"/>
  <c r="FK85" i="29"/>
  <c r="FM85" i="29"/>
  <c r="FN85" i="29"/>
  <c r="FO85" i="29"/>
  <c r="FP85" i="29"/>
  <c r="FQ85" i="29"/>
  <c r="FR85" i="29"/>
  <c r="FS85" i="29"/>
  <c r="FT85" i="29"/>
  <c r="FU85" i="29"/>
  <c r="FV85" i="29"/>
  <c r="FW85" i="29"/>
  <c r="FX85" i="29"/>
  <c r="FJ86" i="29"/>
  <c r="FK86" i="29"/>
  <c r="FM86" i="29"/>
  <c r="FN86" i="29"/>
  <c r="FO86" i="29"/>
  <c r="FP86" i="29"/>
  <c r="FQ86" i="29"/>
  <c r="FR86" i="29"/>
  <c r="FS86" i="29"/>
  <c r="FT86" i="29"/>
  <c r="FU86" i="29"/>
  <c r="FV86" i="29"/>
  <c r="FW86" i="29"/>
  <c r="FX86" i="29"/>
  <c r="FJ87" i="29"/>
  <c r="FK87" i="29"/>
  <c r="FM87" i="29"/>
  <c r="FN87" i="29"/>
  <c r="FO87" i="29"/>
  <c r="FP87" i="29"/>
  <c r="FQ87" i="29"/>
  <c r="FR87" i="29"/>
  <c r="FS87" i="29"/>
  <c r="FT87" i="29"/>
  <c r="FU87" i="29"/>
  <c r="FV87" i="29"/>
  <c r="FW87" i="29"/>
  <c r="FX87" i="29"/>
  <c r="FJ88" i="29"/>
  <c r="FK88" i="29"/>
  <c r="FM88" i="29"/>
  <c r="FN88" i="29"/>
  <c r="FO88" i="29"/>
  <c r="FP88" i="29"/>
  <c r="FQ88" i="29"/>
  <c r="FR88" i="29"/>
  <c r="FS88" i="29"/>
  <c r="FT88" i="29"/>
  <c r="FU88" i="29"/>
  <c r="FV88" i="29"/>
  <c r="FW88" i="29"/>
  <c r="FX88" i="29"/>
  <c r="FJ89" i="29"/>
  <c r="FK89" i="29"/>
  <c r="FM89" i="29"/>
  <c r="FN89" i="29"/>
  <c r="FO89" i="29"/>
  <c r="FP89" i="29"/>
  <c r="FQ89" i="29"/>
  <c r="FR89" i="29"/>
  <c r="FS89" i="29"/>
  <c r="FT89" i="29"/>
  <c r="FU89" i="29"/>
  <c r="FV89" i="29"/>
  <c r="FW89" i="29"/>
  <c r="FX89" i="29"/>
  <c r="FJ90" i="29"/>
  <c r="FK90" i="29"/>
  <c r="FM90" i="29"/>
  <c r="FN90" i="29"/>
  <c r="FO90" i="29"/>
  <c r="FP90" i="29"/>
  <c r="FQ90" i="29"/>
  <c r="FR90" i="29"/>
  <c r="FS90" i="29"/>
  <c r="FT90" i="29"/>
  <c r="FU90" i="29"/>
  <c r="FV90" i="29"/>
  <c r="FW90" i="29"/>
  <c r="FX90" i="29"/>
  <c r="FJ91" i="29"/>
  <c r="FK91" i="29"/>
  <c r="FM91" i="29"/>
  <c r="FN91" i="29"/>
  <c r="FO91" i="29"/>
  <c r="FP91" i="29"/>
  <c r="FQ91" i="29"/>
  <c r="FR91" i="29"/>
  <c r="FS91" i="29"/>
  <c r="FT91" i="29"/>
  <c r="FU91" i="29"/>
  <c r="FV91" i="29"/>
  <c r="FW91" i="29"/>
  <c r="FX91" i="29"/>
  <c r="FJ92" i="29"/>
  <c r="FK92" i="29"/>
  <c r="FM92" i="29"/>
  <c r="FN92" i="29"/>
  <c r="FO92" i="29"/>
  <c r="FP92" i="29"/>
  <c r="FQ92" i="29"/>
  <c r="FR92" i="29"/>
  <c r="FS92" i="29"/>
  <c r="FT92" i="29"/>
  <c r="FU92" i="29"/>
  <c r="FV92" i="29"/>
  <c r="FW92" i="29"/>
  <c r="FX92" i="29"/>
  <c r="FJ93" i="29"/>
  <c r="FK93" i="29"/>
  <c r="FM93" i="29"/>
  <c r="FN93" i="29"/>
  <c r="FO93" i="29"/>
  <c r="FP93" i="29"/>
  <c r="FQ93" i="29"/>
  <c r="FR93" i="29"/>
  <c r="FS93" i="29"/>
  <c r="FT93" i="29"/>
  <c r="FU93" i="29"/>
  <c r="FV93" i="29"/>
  <c r="FW93" i="29"/>
  <c r="FX93" i="29"/>
  <c r="FJ94" i="29"/>
  <c r="FK94" i="29"/>
  <c r="FM94" i="29"/>
  <c r="FN94" i="29"/>
  <c r="FO94" i="29"/>
  <c r="FP94" i="29"/>
  <c r="FQ94" i="29"/>
  <c r="FR94" i="29"/>
  <c r="FS94" i="29"/>
  <c r="FT94" i="29"/>
  <c r="FU94" i="29"/>
  <c r="FV94" i="29"/>
  <c r="FW94" i="29"/>
  <c r="FX94" i="29"/>
  <c r="FJ95" i="29"/>
  <c r="FK95" i="29"/>
  <c r="FM95" i="29"/>
  <c r="FN95" i="29"/>
  <c r="FO95" i="29"/>
  <c r="FP95" i="29"/>
  <c r="FQ95" i="29"/>
  <c r="FR95" i="29"/>
  <c r="FS95" i="29"/>
  <c r="FT95" i="29"/>
  <c r="FU95" i="29"/>
  <c r="FV95" i="29"/>
  <c r="FW95" i="29"/>
  <c r="FX95" i="29"/>
  <c r="FJ96" i="29"/>
  <c r="FK96" i="29"/>
  <c r="FM96" i="29"/>
  <c r="FN96" i="29"/>
  <c r="FO96" i="29"/>
  <c r="FP96" i="29"/>
  <c r="FQ96" i="29"/>
  <c r="FR96" i="29"/>
  <c r="FS96" i="29"/>
  <c r="FT96" i="29"/>
  <c r="FU96" i="29"/>
  <c r="FV96" i="29"/>
  <c r="FW96" i="29"/>
  <c r="FX96" i="29"/>
  <c r="FJ97" i="29"/>
  <c r="FK97" i="29"/>
  <c r="FM97" i="29"/>
  <c r="FN97" i="29"/>
  <c r="FO97" i="29"/>
  <c r="FP97" i="29"/>
  <c r="FQ97" i="29"/>
  <c r="FR97" i="29"/>
  <c r="FS97" i="29"/>
  <c r="FT97" i="29"/>
  <c r="FU97" i="29"/>
  <c r="FV97" i="29"/>
  <c r="FW97" i="29"/>
  <c r="FX97" i="29"/>
  <c r="FJ98" i="29"/>
  <c r="FK98" i="29"/>
  <c r="FM98" i="29"/>
  <c r="FN98" i="29"/>
  <c r="FO98" i="29"/>
  <c r="FP98" i="29"/>
  <c r="FQ98" i="29"/>
  <c r="FR98" i="29"/>
  <c r="FS98" i="29"/>
  <c r="FT98" i="29"/>
  <c r="FU98" i="29"/>
  <c r="FV98" i="29"/>
  <c r="FW98" i="29"/>
  <c r="FX98" i="29"/>
  <c r="FJ99" i="29"/>
  <c r="FK99" i="29"/>
  <c r="FM99" i="29"/>
  <c r="FN99" i="29"/>
  <c r="FO99" i="29"/>
  <c r="FP99" i="29"/>
  <c r="FQ99" i="29"/>
  <c r="FR99" i="29"/>
  <c r="FS99" i="29"/>
  <c r="FT99" i="29"/>
  <c r="FU99" i="29"/>
  <c r="FV99" i="29"/>
  <c r="FW99" i="29"/>
  <c r="FX99" i="29"/>
  <c r="FJ100" i="29"/>
  <c r="FK100" i="29"/>
  <c r="FM100" i="29"/>
  <c r="FN100" i="29"/>
  <c r="FO100" i="29"/>
  <c r="FP100" i="29"/>
  <c r="FQ100" i="29"/>
  <c r="FR100" i="29"/>
  <c r="FS100" i="29"/>
  <c r="FT100" i="29"/>
  <c r="FU100" i="29"/>
  <c r="FV100" i="29"/>
  <c r="FW100" i="29"/>
  <c r="FX100" i="29"/>
  <c r="FJ101" i="29"/>
  <c r="FK101" i="29"/>
  <c r="FM101" i="29"/>
  <c r="FN101" i="29"/>
  <c r="FO101" i="29"/>
  <c r="FP101" i="29"/>
  <c r="FQ101" i="29"/>
  <c r="FR101" i="29"/>
  <c r="FS101" i="29"/>
  <c r="FT101" i="29"/>
  <c r="FU101" i="29"/>
  <c r="FV101" i="29"/>
  <c r="FW101" i="29"/>
  <c r="FX101" i="29"/>
  <c r="FJ102" i="29"/>
  <c r="FK102" i="29"/>
  <c r="FM102" i="29"/>
  <c r="FN102" i="29"/>
  <c r="FO102" i="29"/>
  <c r="FP102" i="29"/>
  <c r="FQ102" i="29"/>
  <c r="FR102" i="29"/>
  <c r="FS102" i="29"/>
  <c r="FT102" i="29"/>
  <c r="FU102" i="29"/>
  <c r="FV102" i="29"/>
  <c r="FW102" i="29"/>
  <c r="FX102" i="29"/>
  <c r="FJ103" i="29"/>
  <c r="FK103" i="29"/>
  <c r="FM103" i="29"/>
  <c r="FN103" i="29"/>
  <c r="FO103" i="29"/>
  <c r="FP103" i="29"/>
  <c r="FQ103" i="29"/>
  <c r="FR103" i="29"/>
  <c r="FS103" i="29"/>
  <c r="FT103" i="29"/>
  <c r="FU103" i="29"/>
  <c r="FV103" i="29"/>
  <c r="FW103" i="29"/>
  <c r="FX103" i="29"/>
  <c r="FJ104" i="29"/>
  <c r="FK104" i="29"/>
  <c r="FM104" i="29"/>
  <c r="FN104" i="29"/>
  <c r="FO104" i="29"/>
  <c r="FP104" i="29"/>
  <c r="FQ104" i="29"/>
  <c r="FR104" i="29"/>
  <c r="FS104" i="29"/>
  <c r="FT104" i="29"/>
  <c r="FU104" i="29"/>
  <c r="FV104" i="29"/>
  <c r="FW104" i="29"/>
  <c r="FX104" i="29"/>
  <c r="B29" i="24"/>
  <c r="B30" i="24"/>
  <c r="B31" i="24"/>
  <c r="B32" i="24"/>
  <c r="B33" i="24"/>
  <c r="B34" i="24"/>
  <c r="B35" i="24"/>
  <c r="B36" i="24"/>
  <c r="B37" i="24"/>
  <c r="B38" i="24"/>
  <c r="B39" i="24"/>
  <c r="B40" i="24"/>
  <c r="B41" i="24"/>
  <c r="B42" i="24"/>
  <c r="T29" i="24"/>
  <c r="T30" i="24"/>
  <c r="W27" i="24" s="1"/>
  <c r="T31" i="24"/>
  <c r="T32" i="24"/>
  <c r="Y27" i="24" s="1"/>
  <c r="T33" i="24"/>
  <c r="T34" i="24"/>
  <c r="AA27" i="24" s="1"/>
  <c r="T35" i="24"/>
  <c r="T36" i="24"/>
  <c r="AC27" i="24" s="1"/>
  <c r="T37" i="24"/>
  <c r="T38" i="24"/>
  <c r="AE27" i="24" s="1"/>
  <c r="T39" i="24"/>
  <c r="T40" i="24"/>
  <c r="AG27" i="24" s="1"/>
  <c r="T41" i="24"/>
  <c r="T42" i="24"/>
  <c r="AI27" i="24" s="1"/>
  <c r="T7" i="24"/>
  <c r="T8" i="24"/>
  <c r="W5" i="24" s="1"/>
  <c r="T9" i="24"/>
  <c r="T10" i="24"/>
  <c r="Y5" i="24" s="1"/>
  <c r="T11" i="24"/>
  <c r="T12" i="24"/>
  <c r="AA5" i="24" s="1"/>
  <c r="T13" i="24"/>
  <c r="T14" i="24"/>
  <c r="AC5" i="24" s="1"/>
  <c r="T15" i="24"/>
  <c r="T16" i="24"/>
  <c r="AE5" i="24" s="1"/>
  <c r="T17" i="24"/>
  <c r="T18" i="24"/>
  <c r="AG5" i="24" s="1"/>
  <c r="T19" i="24"/>
  <c r="T20" i="24"/>
  <c r="AI5" i="24" s="1"/>
  <c r="B28" i="24"/>
  <c r="T28" i="24"/>
  <c r="U27" i="24" s="1"/>
  <c r="T6" i="24"/>
  <c r="B6" i="24"/>
  <c r="B7" i="24"/>
  <c r="B8" i="24"/>
  <c r="B9" i="24"/>
  <c r="B10" i="24"/>
  <c r="B11" i="24"/>
  <c r="B12" i="24"/>
  <c r="B13" i="24"/>
  <c r="B14" i="24"/>
  <c r="B15" i="24"/>
  <c r="B16" i="24"/>
  <c r="B17" i="24"/>
  <c r="B18" i="24"/>
  <c r="B19" i="24"/>
  <c r="B20" i="24"/>
  <c r="AH27" i="24"/>
  <c r="AF27" i="24"/>
  <c r="AD27" i="24"/>
  <c r="AB27" i="24"/>
  <c r="Z27" i="24"/>
  <c r="X27" i="24"/>
  <c r="V27" i="24"/>
  <c r="Q27" i="24"/>
  <c r="P27" i="24"/>
  <c r="O27" i="24"/>
  <c r="N27" i="24"/>
  <c r="M27" i="24"/>
  <c r="L27" i="24"/>
  <c r="K27" i="24"/>
  <c r="J27" i="24"/>
  <c r="I27" i="24"/>
  <c r="H27" i="24"/>
  <c r="G27" i="24"/>
  <c r="F27" i="24"/>
  <c r="E27" i="24"/>
  <c r="D27" i="24"/>
  <c r="C27" i="24"/>
  <c r="AH5" i="24"/>
  <c r="AF5" i="24"/>
  <c r="AD5" i="24"/>
  <c r="AB5" i="24"/>
  <c r="Z5" i="24"/>
  <c r="X5" i="24"/>
  <c r="V5" i="24"/>
  <c r="U5" i="24"/>
  <c r="Q5" i="24"/>
  <c r="P5" i="24"/>
  <c r="O5" i="24"/>
  <c r="N5" i="24"/>
  <c r="M5" i="24"/>
  <c r="L5" i="24"/>
  <c r="K5" i="24"/>
  <c r="J5" i="24"/>
  <c r="I5" i="24"/>
  <c r="H5" i="24"/>
  <c r="G5" i="24"/>
  <c r="F5" i="24"/>
  <c r="E5" i="24"/>
  <c r="D5" i="24"/>
  <c r="C5" i="24"/>
  <c r="S29" i="23"/>
  <c r="S30" i="23"/>
  <c r="V27" i="23" s="1"/>
  <c r="S31" i="23"/>
  <c r="S32" i="23"/>
  <c r="X27" i="23" s="1"/>
  <c r="S33" i="23"/>
  <c r="S34" i="23"/>
  <c r="Z27" i="23" s="1"/>
  <c r="S35" i="23"/>
  <c r="S36" i="23"/>
  <c r="AB27" i="23" s="1"/>
  <c r="S37" i="23"/>
  <c r="S38" i="23"/>
  <c r="AD27" i="23" s="1"/>
  <c r="S39" i="23"/>
  <c r="S40" i="23"/>
  <c r="AF27" i="23" s="1"/>
  <c r="S41" i="23"/>
  <c r="S42" i="23"/>
  <c r="AH27" i="23" s="1"/>
  <c r="S28" i="23"/>
  <c r="T27" i="23"/>
  <c r="AG27" i="23"/>
  <c r="AE27" i="23"/>
  <c r="AC27" i="23"/>
  <c r="AA27" i="23"/>
  <c r="Y27" i="23"/>
  <c r="W27" i="23"/>
  <c r="U27" i="23"/>
  <c r="B29" i="23"/>
  <c r="D27" i="23"/>
  <c r="S7" i="23"/>
  <c r="U5" i="23"/>
  <c r="B7" i="23"/>
  <c r="D5" i="23"/>
  <c r="B30" i="23"/>
  <c r="B31" i="23"/>
  <c r="B32" i="23"/>
  <c r="B33" i="23"/>
  <c r="B34" i="23"/>
  <c r="B35" i="23"/>
  <c r="B36" i="23"/>
  <c r="B37" i="23"/>
  <c r="B38" i="23"/>
  <c r="B39" i="23"/>
  <c r="B40" i="23"/>
  <c r="B41" i="23"/>
  <c r="B42" i="23"/>
  <c r="Q27" i="23" s="1"/>
  <c r="B28" i="23"/>
  <c r="P27" i="23"/>
  <c r="O27" i="23"/>
  <c r="N27" i="23"/>
  <c r="M27" i="23"/>
  <c r="L27" i="23"/>
  <c r="K27" i="23"/>
  <c r="J27" i="23"/>
  <c r="I27" i="23"/>
  <c r="H27" i="23"/>
  <c r="G27" i="23"/>
  <c r="F27" i="23"/>
  <c r="E27" i="23"/>
  <c r="C27" i="23"/>
  <c r="S8" i="23"/>
  <c r="S9" i="23"/>
  <c r="S10" i="23"/>
  <c r="S11" i="23"/>
  <c r="S12" i="23"/>
  <c r="S13" i="23"/>
  <c r="S14" i="23"/>
  <c r="S15" i="23"/>
  <c r="S16" i="23"/>
  <c r="S17" i="23"/>
  <c r="S18" i="23"/>
  <c r="S19" i="23"/>
  <c r="S20" i="23"/>
  <c r="B6" i="23"/>
  <c r="AH5" i="23"/>
  <c r="AG5" i="23"/>
  <c r="AF5" i="23"/>
  <c r="AE5" i="23"/>
  <c r="AD5" i="23"/>
  <c r="AC5" i="23"/>
  <c r="AB5" i="23"/>
  <c r="AA5" i="23"/>
  <c r="Z5" i="23"/>
  <c r="Y5" i="23"/>
  <c r="X5" i="23"/>
  <c r="W5" i="23"/>
  <c r="V5" i="23"/>
  <c r="B8" i="23"/>
  <c r="E5" i="23" s="1"/>
  <c r="B9" i="23"/>
  <c r="B10" i="23"/>
  <c r="G5" i="23" s="1"/>
  <c r="B11" i="23"/>
  <c r="B12" i="23"/>
  <c r="I5" i="23" s="1"/>
  <c r="B13" i="23"/>
  <c r="B14" i="23"/>
  <c r="K5" i="23" s="1"/>
  <c r="B15" i="23"/>
  <c r="B16" i="23"/>
  <c r="M5" i="23" s="1"/>
  <c r="B17" i="23"/>
  <c r="B18" i="23"/>
  <c r="O5" i="23" s="1"/>
  <c r="B19" i="23"/>
  <c r="B20" i="23"/>
  <c r="Q5" i="23" s="1"/>
  <c r="P5" i="23"/>
  <c r="N5" i="23"/>
  <c r="L5" i="23"/>
  <c r="J5" i="23"/>
  <c r="H5" i="23"/>
  <c r="F5" i="23"/>
  <c r="C5" i="23"/>
  <c r="EV7" i="25" l="1"/>
  <c r="FA7" i="25" s="1"/>
  <c r="FA8" i="25" s="1"/>
  <c r="FA6" i="25"/>
  <c r="HK7" i="29"/>
  <c r="HH8" i="29" s="1"/>
  <c r="HH9" i="29" s="1"/>
  <c r="HF8" i="29"/>
  <c r="HN8" i="29"/>
  <c r="HN9" i="29" s="1"/>
  <c r="HG8" i="29"/>
  <c r="HG9" i="29" s="1"/>
  <c r="HJ8" i="29"/>
  <c r="HJ9" i="29" s="1"/>
  <c r="HI8" i="29"/>
  <c r="HI9" i="29" s="1"/>
  <c r="HP7" i="29"/>
  <c r="HO8" i="29" s="1"/>
  <c r="HO9" i="29" s="1"/>
  <c r="EZ6" i="25"/>
  <c r="EZ7" i="25" s="1"/>
  <c r="EX6" i="25"/>
  <c r="EX7" i="25" s="1"/>
  <c r="FJ9" i="30"/>
  <c r="IK104" i="29"/>
  <c r="IK96" i="29"/>
  <c r="IK88" i="29"/>
  <c r="DE104" i="31"/>
  <c r="DE103" i="31"/>
  <c r="DE102" i="31"/>
  <c r="DE101" i="31"/>
  <c r="DE100" i="31"/>
  <c r="DE99" i="31"/>
  <c r="DE98" i="31"/>
  <c r="DE97" i="31"/>
  <c r="DE96" i="31"/>
  <c r="DE95" i="31"/>
  <c r="DE94" i="31"/>
  <c r="DE93" i="31"/>
  <c r="DE92" i="31"/>
  <c r="DE91" i="31"/>
  <c r="DE90" i="31"/>
  <c r="DE89" i="31"/>
  <c r="DE88" i="31"/>
  <c r="DE87" i="31"/>
  <c r="DE86" i="31"/>
  <c r="DE85" i="31"/>
  <c r="DE84" i="31"/>
  <c r="DE83" i="31"/>
  <c r="DE82" i="31"/>
  <c r="DE81" i="31"/>
  <c r="DE80" i="31"/>
  <c r="DE79" i="31"/>
  <c r="DE78" i="31"/>
  <c r="DE77" i="31"/>
  <c r="DE76" i="31"/>
  <c r="DE75" i="31"/>
  <c r="DE74" i="31"/>
  <c r="DE73" i="31"/>
  <c r="DE72" i="31"/>
  <c r="DE71" i="31"/>
  <c r="DE70" i="31"/>
  <c r="DE69" i="31"/>
  <c r="DE68" i="31"/>
  <c r="DE67" i="31"/>
  <c r="DE66" i="31"/>
  <c r="DE65" i="31"/>
  <c r="DE64" i="31"/>
  <c r="DE63" i="31"/>
  <c r="DE62" i="31"/>
  <c r="DE61" i="31"/>
  <c r="DE60" i="31"/>
  <c r="DE59" i="31"/>
  <c r="DE58" i="31"/>
  <c r="DE57" i="31"/>
  <c r="DE56" i="31"/>
  <c r="DE55" i="31"/>
  <c r="DD52" i="31"/>
  <c r="DD48" i="31"/>
  <c r="DD44" i="31"/>
  <c r="DE19" i="31"/>
  <c r="DD19" i="31"/>
  <c r="DE17" i="31"/>
  <c r="DD17" i="31"/>
  <c r="DE15" i="31"/>
  <c r="DD15" i="31"/>
  <c r="DE13" i="31"/>
  <c r="DD13" i="31"/>
  <c r="DD10" i="31"/>
  <c r="DE10" i="31"/>
  <c r="IK7" i="29"/>
  <c r="IK98" i="29"/>
  <c r="IK90" i="29"/>
  <c r="DD53" i="31"/>
  <c r="DE51" i="31"/>
  <c r="DD49" i="31"/>
  <c r="DD45" i="31"/>
  <c r="DD41" i="31"/>
  <c r="DE31" i="31"/>
  <c r="DE27" i="31"/>
  <c r="DE23" i="31"/>
  <c r="DE11" i="31"/>
  <c r="DD11" i="31"/>
  <c r="DD6" i="31"/>
  <c r="DE6" i="31"/>
  <c r="FJ5" i="30"/>
  <c r="IK100" i="29"/>
  <c r="IK92" i="29"/>
  <c r="DD54" i="31"/>
  <c r="DE52" i="31"/>
  <c r="DD50" i="31"/>
  <c r="DD46" i="31"/>
  <c r="DD42" i="31"/>
  <c r="DE40" i="31"/>
  <c r="DE36" i="31"/>
  <c r="DE32" i="31"/>
  <c r="DE28" i="31"/>
  <c r="DE24" i="31"/>
  <c r="DE20" i="31"/>
  <c r="DD20" i="31"/>
  <c r="DE18" i="31"/>
  <c r="DD18" i="31"/>
  <c r="DE16" i="31"/>
  <c r="DD16" i="31"/>
  <c r="DE14" i="31"/>
  <c r="DD14" i="31"/>
  <c r="DE7" i="31"/>
  <c r="DD7" i="31"/>
  <c r="FJ7" i="30"/>
  <c r="IK102" i="29"/>
  <c r="IK94" i="29"/>
  <c r="IK86" i="29"/>
  <c r="IW91" i="29"/>
  <c r="IW87" i="29"/>
  <c r="IW83" i="29"/>
  <c r="IW79" i="29"/>
  <c r="IW75" i="29"/>
  <c r="IW88" i="29"/>
  <c r="IW84" i="29"/>
  <c r="IW80" i="29"/>
  <c r="IW76" i="29"/>
  <c r="IW72" i="29"/>
  <c r="IW89" i="29"/>
  <c r="IW85" i="29"/>
  <c r="IW81" i="29"/>
  <c r="IW77" i="29"/>
  <c r="IW73" i="29"/>
  <c r="IW90" i="29"/>
  <c r="IW86" i="29"/>
  <c r="IW82" i="29"/>
  <c r="IW78" i="29"/>
  <c r="IW74" i="29"/>
  <c r="HK8" i="29" l="1"/>
  <c r="HF9" i="29"/>
  <c r="HK9" i="29" s="1"/>
  <c r="HK10" i="29" s="1"/>
  <c r="HL8" i="29"/>
  <c r="HM8" i="29"/>
  <c r="HM9" i="29" s="1"/>
  <c r="HP8" i="29" l="1"/>
  <c r="HL9" i="29"/>
  <c r="HP9" i="29" s="1"/>
  <c r="HP10" i="29" s="1"/>
</calcChain>
</file>

<file path=xl/sharedStrings.xml><?xml version="1.0" encoding="utf-8"?>
<sst xmlns="http://schemas.openxmlformats.org/spreadsheetml/2006/main" count="4168" uniqueCount="1679">
  <si>
    <t>Element1</t>
  </si>
  <si>
    <t>Element2</t>
  </si>
  <si>
    <t>Element3</t>
  </si>
  <si>
    <t>Expectations_network</t>
  </si>
  <si>
    <t>Expectations_governance</t>
  </si>
  <si>
    <t>Expectations_attitudes</t>
  </si>
  <si>
    <t>Communication</t>
  </si>
  <si>
    <t>Data</t>
  </si>
  <si>
    <t>Rules</t>
  </si>
  <si>
    <t>Facilitator</t>
  </si>
  <si>
    <t>Contacts_close</t>
  </si>
  <si>
    <t>Contacts_known</t>
  </si>
  <si>
    <t>Inclusiveness</t>
  </si>
  <si>
    <t>Objectives</t>
  </si>
  <si>
    <t>Sanctions</t>
  </si>
  <si>
    <t>Transparency_available</t>
  </si>
  <si>
    <t>Transparency_regular</t>
  </si>
  <si>
    <t>Transparency_clear</t>
  </si>
  <si>
    <t>Arrangement_what1</t>
  </si>
  <si>
    <t>Arrangement_whom1</t>
  </si>
  <si>
    <t>Arrangement_how1</t>
  </si>
  <si>
    <t>Arrangement_describe1</t>
  </si>
  <si>
    <t>Arrangement_what2</t>
  </si>
  <si>
    <t>Arrangement_whom2</t>
  </si>
  <si>
    <t>Arrangement_how2</t>
  </si>
  <si>
    <t>Arrangement_describe2</t>
  </si>
  <si>
    <t>Arrangement_what3</t>
  </si>
  <si>
    <t>Arrangement_whom3</t>
  </si>
  <si>
    <t>Arrangement_how3</t>
  </si>
  <si>
    <t>Arrangement_describe3</t>
  </si>
  <si>
    <t>Permanence_Time</t>
  </si>
  <si>
    <t>Self_sustaining_time</t>
  </si>
  <si>
    <t>Success_policies</t>
  </si>
  <si>
    <t>Success_external</t>
  </si>
  <si>
    <t>Success_wider</t>
  </si>
  <si>
    <t>Success_core</t>
  </si>
  <si>
    <t>Success_members</t>
  </si>
  <si>
    <t>Success_partners</t>
  </si>
  <si>
    <t>Replication</t>
  </si>
  <si>
    <t>Where</t>
  </si>
  <si>
    <t>Example</t>
  </si>
  <si>
    <t>Deadweight</t>
  </si>
  <si>
    <t>Comment</t>
  </si>
  <si>
    <t>Substitution</t>
  </si>
  <si>
    <t>Describe</t>
  </si>
  <si>
    <t>Today</t>
  </si>
  <si>
    <t>Resilience</t>
  </si>
  <si>
    <t>Satisfaction</t>
  </si>
  <si>
    <t>Needs</t>
  </si>
  <si>
    <t>Estimate</t>
  </si>
  <si>
    <t>Inspiration_Cause</t>
  </si>
  <si>
    <t>Inspiration_Other</t>
  </si>
  <si>
    <t>R2</t>
  </si>
  <si>
    <t>R3</t>
  </si>
  <si>
    <t>R4</t>
  </si>
  <si>
    <t>R5</t>
  </si>
  <si>
    <t>R6</t>
  </si>
  <si>
    <t>R7</t>
  </si>
  <si>
    <t>E1</t>
  </si>
  <si>
    <t>E2</t>
  </si>
  <si>
    <t>E3</t>
  </si>
  <si>
    <t>E4</t>
  </si>
  <si>
    <t>E5</t>
  </si>
  <si>
    <t>E6</t>
  </si>
  <si>
    <t>E7</t>
  </si>
  <si>
    <t>E8</t>
  </si>
  <si>
    <t>F1</t>
  </si>
  <si>
    <t>F2</t>
  </si>
  <si>
    <t>F3</t>
  </si>
  <si>
    <t>F4</t>
  </si>
  <si>
    <t>F5</t>
  </si>
  <si>
    <t>F6</t>
  </si>
  <si>
    <t>F7</t>
  </si>
  <si>
    <t>F8</t>
  </si>
  <si>
    <t>F9</t>
  </si>
  <si>
    <t>F10</t>
  </si>
  <si>
    <t>F11</t>
  </si>
  <si>
    <t>I3</t>
  </si>
  <si>
    <t>I4</t>
  </si>
  <si>
    <t>I7</t>
  </si>
  <si>
    <t>I8</t>
  </si>
  <si>
    <t>I9</t>
  </si>
  <si>
    <t>I11</t>
  </si>
  <si>
    <t>S1</t>
  </si>
  <si>
    <t>S2</t>
  </si>
  <si>
    <t>S3</t>
  </si>
  <si>
    <t>S4</t>
  </si>
  <si>
    <t>S5</t>
  </si>
  <si>
    <t>[0-100]</t>
  </si>
  <si>
    <t>[1-10]</t>
  </si>
  <si>
    <t>[0-3]</t>
  </si>
  <si>
    <t xml:space="preserve">[0.1-10] </t>
  </si>
  <si>
    <t>Timeline</t>
  </si>
  <si>
    <t>[1-4]</t>
  </si>
  <si>
    <t>sum</t>
  </si>
  <si>
    <t>[0-6]</t>
  </si>
  <si>
    <t>[1-3]</t>
  </si>
  <si>
    <t>[0-inf]</t>
  </si>
  <si>
    <t>[-2;+2]</t>
  </si>
  <si>
    <t>[1-6]</t>
  </si>
  <si>
    <t>SIR1</t>
  </si>
  <si>
    <t>SIR2</t>
  </si>
  <si>
    <t>SIR3</t>
  </si>
  <si>
    <t>SIR4</t>
  </si>
  <si>
    <t>SIR5</t>
  </si>
  <si>
    <t>SIS1</t>
  </si>
  <si>
    <t>SIS2</t>
  </si>
  <si>
    <t>SIO1</t>
  </si>
  <si>
    <t>SIE1</t>
  </si>
  <si>
    <t>SIE2</t>
  </si>
  <si>
    <t>SIE3</t>
  </si>
  <si>
    <t>SIE4</t>
  </si>
  <si>
    <t>GINI</t>
  </si>
  <si>
    <t>[0-1]</t>
  </si>
  <si>
    <t>[0.1-10]</t>
  </si>
  <si>
    <t>Aa1</t>
  </si>
  <si>
    <t>Aa2</t>
  </si>
  <si>
    <t>Ca1</t>
  </si>
  <si>
    <t>Cb1</t>
  </si>
  <si>
    <t>Cb2</t>
  </si>
  <si>
    <t>Db1</t>
  </si>
  <si>
    <t>Ea1</t>
  </si>
  <si>
    <t>Ea2</t>
  </si>
  <si>
    <t>Ea3</t>
  </si>
  <si>
    <t>Ea4</t>
  </si>
  <si>
    <t>Ea5</t>
  </si>
  <si>
    <t>Ea6</t>
  </si>
  <si>
    <t>Ea7</t>
  </si>
  <si>
    <t>Ea8</t>
  </si>
  <si>
    <t>Eb1</t>
  </si>
  <si>
    <t>Eb2</t>
  </si>
  <si>
    <t>Ec1</t>
  </si>
  <si>
    <t>Ec2</t>
  </si>
  <si>
    <t>Ec3</t>
  </si>
  <si>
    <t>Ec6</t>
  </si>
  <si>
    <t>Fa1</t>
  </si>
  <si>
    <t>Fb1</t>
  </si>
  <si>
    <t>POT</t>
  </si>
  <si>
    <t>POT-O</t>
  </si>
  <si>
    <t>POT-T</t>
  </si>
  <si>
    <t>[0-12]</t>
  </si>
  <si>
    <t>2a</t>
  </si>
  <si>
    <t>2c</t>
  </si>
  <si>
    <t>2b</t>
  </si>
  <si>
    <t>3a</t>
  </si>
  <si>
    <t>3b</t>
  </si>
  <si>
    <t>Indicator R2</t>
  </si>
  <si>
    <t>Innovators' collective needs:</t>
  </si>
  <si>
    <t>Network's collective needs:</t>
  </si>
  <si>
    <t>3c</t>
  </si>
  <si>
    <t>5a</t>
  </si>
  <si>
    <t>5b</t>
  </si>
  <si>
    <t>Indicator F1</t>
  </si>
  <si>
    <t>Observed changes</t>
  </si>
  <si>
    <t>Network</t>
  </si>
  <si>
    <t>Attitudes</t>
  </si>
  <si>
    <t>Governance</t>
  </si>
  <si>
    <t>I10</t>
  </si>
  <si>
    <t>1a</t>
  </si>
  <si>
    <t>If more observations are missing, you will do the same operation and put 0 when you do not have the symmetric data</t>
  </si>
  <si>
    <t>1b</t>
  </si>
  <si>
    <t>[-1; +1]</t>
  </si>
  <si>
    <t>[0,1,2,3]</t>
  </si>
  <si>
    <t>SII1</t>
  </si>
  <si>
    <t>SII2</t>
  </si>
  <si>
    <t>Ca2</t>
  </si>
  <si>
    <t>Da1</t>
  </si>
  <si>
    <t>Da2</t>
  </si>
  <si>
    <t>Ed1</t>
  </si>
  <si>
    <t>Ea9</t>
  </si>
  <si>
    <t>Ea10</t>
  </si>
  <si>
    <t>Ea11</t>
  </si>
  <si>
    <t>Ea12</t>
  </si>
  <si>
    <t>[1-inf]</t>
  </si>
  <si>
    <t>Cc1</t>
  </si>
  <si>
    <t>Hb1</t>
  </si>
  <si>
    <t>Hb2</t>
  </si>
  <si>
    <t>Hb3</t>
  </si>
  <si>
    <t>H.1.1.1</t>
  </si>
  <si>
    <t>H.1.1.2</t>
  </si>
  <si>
    <t>H.1.1.3</t>
  </si>
  <si>
    <t>H.1.2.1.</t>
  </si>
  <si>
    <t>H.1.2.2.</t>
  </si>
  <si>
    <t>H.1.2.3.</t>
  </si>
  <si>
    <t>H.1.3.1.</t>
  </si>
  <si>
    <t>H.1.3.2.</t>
  </si>
  <si>
    <t>H.1.3.3.</t>
  </si>
  <si>
    <t>H.1.4.1 na</t>
  </si>
  <si>
    <t>H.1.4.2 na</t>
  </si>
  <si>
    <t>H.1.4.3 na</t>
  </si>
  <si>
    <t>H.2.1.1</t>
  </si>
  <si>
    <t>H.2.1.2</t>
  </si>
  <si>
    <t>H.2.1.3</t>
  </si>
  <si>
    <t>H.2.2.1.</t>
  </si>
  <si>
    <t>H.2.2.2.</t>
  </si>
  <si>
    <t>H.2.2.3.</t>
  </si>
  <si>
    <t>H.2.3.1.</t>
  </si>
  <si>
    <t>H.2.3.2.</t>
  </si>
  <si>
    <t>H.2.3.3.</t>
  </si>
  <si>
    <t>H.2.4.1 na</t>
  </si>
  <si>
    <t>H.2.4.2 na</t>
  </si>
  <si>
    <t>H.2.4.3 na</t>
  </si>
  <si>
    <t>H.3.1.1</t>
  </si>
  <si>
    <t>H.3.1.2</t>
  </si>
  <si>
    <t>H.3.1.3</t>
  </si>
  <si>
    <t>H.3.2.1.</t>
  </si>
  <si>
    <t>H.3.2.2.</t>
  </si>
  <si>
    <t>H.3.2.3.</t>
  </si>
  <si>
    <t>H.3.3.1.</t>
  </si>
  <si>
    <t>H.3.3.2.</t>
  </si>
  <si>
    <t>H.3.3.3.</t>
  </si>
  <si>
    <t>H.3.4.1 na</t>
  </si>
  <si>
    <t>H.3.4.2 na</t>
  </si>
  <si>
    <t>H.3.4.3 na</t>
  </si>
  <si>
    <t>H.4.1.1</t>
  </si>
  <si>
    <t>H.4.1.2</t>
  </si>
  <si>
    <t>H.4.1.3</t>
  </si>
  <si>
    <t>H.4.2.1.</t>
  </si>
  <si>
    <t>H.4.2.2.</t>
  </si>
  <si>
    <t>H.4.2.3.</t>
  </si>
  <si>
    <t>H.4.3.1.</t>
  </si>
  <si>
    <t>H.4.3.2.</t>
  </si>
  <si>
    <t>H.4.3.3.</t>
  </si>
  <si>
    <t>H.4.4.1 na</t>
  </si>
  <si>
    <t>H.4.4.2 na</t>
  </si>
  <si>
    <t>H.4.4.3 na</t>
  </si>
  <si>
    <t>H.5.1.1</t>
  </si>
  <si>
    <t>H.5.1.2</t>
  </si>
  <si>
    <t>H.5.1.3</t>
  </si>
  <si>
    <t>H.5.2.1.</t>
  </si>
  <si>
    <t>H.5.2.2.</t>
  </si>
  <si>
    <t>H.5.2.3.</t>
  </si>
  <si>
    <t>H.5.3.1.</t>
  </si>
  <si>
    <t>H.5.3.2.</t>
  </si>
  <si>
    <t>H.5.3.3.</t>
  </si>
  <si>
    <t>H.5.4.1 na</t>
  </si>
  <si>
    <t>H.5.4.2 na</t>
  </si>
  <si>
    <t>H.5.4.3 na</t>
  </si>
  <si>
    <t>H.6.1.1</t>
  </si>
  <si>
    <t>H.6.1.2</t>
  </si>
  <si>
    <t>H.6.1.3</t>
  </si>
  <si>
    <t>H.6.2.1.</t>
  </si>
  <si>
    <t>H.6.2.2.</t>
  </si>
  <si>
    <t>H.6.2.3.</t>
  </si>
  <si>
    <t>H.6.3.1.</t>
  </si>
  <si>
    <t>H.6.3.2.</t>
  </si>
  <si>
    <t>H.6.3.3.</t>
  </si>
  <si>
    <t>H.6.4.1 na</t>
  </si>
  <si>
    <t>H.6.4.2 na</t>
  </si>
  <si>
    <t>H.6.4.3 na</t>
  </si>
  <si>
    <t>H.7.1.1</t>
  </si>
  <si>
    <t>H.7.1.2</t>
  </si>
  <si>
    <t>H.7.1.3</t>
  </si>
  <si>
    <t>H.7.2.1.</t>
  </si>
  <si>
    <t>H.7.2.2.</t>
  </si>
  <si>
    <t>H.7.2.3.</t>
  </si>
  <si>
    <t>H.7.3.1.</t>
  </si>
  <si>
    <t>H.7.3.2.</t>
  </si>
  <si>
    <t>H.7.3.3.</t>
  </si>
  <si>
    <t>H.7.4.1 na</t>
  </si>
  <si>
    <t>H.7.4.2 na</t>
  </si>
  <si>
    <t>H.7.4.3 na</t>
  </si>
  <si>
    <t>Network actors</t>
  </si>
  <si>
    <t>Network agricolture</t>
  </si>
  <si>
    <t>Network livestock</t>
  </si>
  <si>
    <t>Network fishery</t>
  </si>
  <si>
    <t>Network forestry</t>
  </si>
  <si>
    <t>Network rural</t>
  </si>
  <si>
    <t>Network other</t>
  </si>
  <si>
    <t>Code</t>
  </si>
  <si>
    <t>Description</t>
  </si>
  <si>
    <t>Range</t>
  </si>
  <si>
    <t>H.18</t>
  </si>
  <si>
    <t>H.19</t>
  </si>
  <si>
    <t>H.37</t>
  </si>
  <si>
    <t>H.38</t>
  </si>
  <si>
    <t>H.39</t>
  </si>
  <si>
    <t>Session G</t>
  </si>
  <si>
    <t>Session I</t>
  </si>
  <si>
    <t>Session</t>
  </si>
  <si>
    <t xml:space="preserve">Existing beneficiaries </t>
  </si>
  <si>
    <t>New beneficiaries</t>
  </si>
  <si>
    <t>Beneficiaries-year1</t>
  </si>
  <si>
    <t>Beneficiaries-year2</t>
  </si>
  <si>
    <t>Beneficiaries-year3</t>
  </si>
  <si>
    <t>H.40</t>
  </si>
  <si>
    <t>H.41</t>
  </si>
  <si>
    <t>H.42</t>
  </si>
  <si>
    <t>H.43</t>
  </si>
  <si>
    <t>H.44</t>
  </si>
  <si>
    <t>H.45</t>
  </si>
  <si>
    <t>Total costs-year1</t>
  </si>
  <si>
    <t>Total costs-year2</t>
  </si>
  <si>
    <t>Total costs-year3</t>
  </si>
  <si>
    <t>External contribution</t>
  </si>
  <si>
    <t>Other external</t>
  </si>
  <si>
    <t>Total contribution</t>
  </si>
  <si>
    <t>[1;0]</t>
  </si>
  <si>
    <t>Data entry</t>
  </si>
  <si>
    <t>Session J</t>
  </si>
  <si>
    <t>Network young</t>
  </si>
  <si>
    <t>Planning Activities Objectives</t>
  </si>
  <si>
    <t>Planning Activities Schedule</t>
  </si>
  <si>
    <t>Planning Activities Sources</t>
  </si>
  <si>
    <t>Planning Procedures Objectives</t>
  </si>
  <si>
    <t>Planning Procedures Schedule</t>
  </si>
  <si>
    <t>Planning Procedures Sources</t>
  </si>
  <si>
    <t>Planning Practices Objectives</t>
  </si>
  <si>
    <t>Planning Practices Schedule</t>
  </si>
  <si>
    <t>Planning Practices Sources</t>
  </si>
  <si>
    <t>Planning NA Objectives</t>
  </si>
  <si>
    <t>Planning NA Schedule</t>
  </si>
  <si>
    <t>Planning NA Sources</t>
  </si>
  <si>
    <t>Human Procedures Training</t>
  </si>
  <si>
    <t>Human Practices Training</t>
  </si>
  <si>
    <t>Human NA Training</t>
  </si>
  <si>
    <t>Human Procedures Gender</t>
  </si>
  <si>
    <t>Human Practices Gender</t>
  </si>
  <si>
    <t>Human NA Gender</t>
  </si>
  <si>
    <t>Human Procedures Facilities</t>
  </si>
  <si>
    <t>Human Practices Facilities</t>
  </si>
  <si>
    <t>Human NA Facilities</t>
  </si>
  <si>
    <t>Human Activities Training</t>
  </si>
  <si>
    <t>Human Activities Gender</t>
  </si>
  <si>
    <t>Human Activities Facilities</t>
  </si>
  <si>
    <t>Financial Activities Inflows</t>
  </si>
  <si>
    <t>Financial Procedures Inflows</t>
  </si>
  <si>
    <t>Financial Practices Inflows</t>
  </si>
  <si>
    <t>Financial NA Inflows</t>
  </si>
  <si>
    <t>Financial Activities Outflows</t>
  </si>
  <si>
    <t>Financial Procedures Outflows</t>
  </si>
  <si>
    <t>Financial Practices Outflows</t>
  </si>
  <si>
    <t>Financial NA Outflows</t>
  </si>
  <si>
    <t>Financial Activities Reporting</t>
  </si>
  <si>
    <t>Financial Procedures Reporting</t>
  </si>
  <si>
    <t>Financial Practices Reporting</t>
  </si>
  <si>
    <t>Financial NA Reporting</t>
  </si>
  <si>
    <t>Material Activities Equipment</t>
  </si>
  <si>
    <t>Material Procedures Equipment</t>
  </si>
  <si>
    <t>Material Practices Equipment</t>
  </si>
  <si>
    <t>Material NA Equipment</t>
  </si>
  <si>
    <t>Material Activities Consumables</t>
  </si>
  <si>
    <t>Material Procedures Consumables</t>
  </si>
  <si>
    <t>Material Practices Consumables</t>
  </si>
  <si>
    <t>Material NA Consumables</t>
  </si>
  <si>
    <t>Material Activities Internet</t>
  </si>
  <si>
    <t>Material Procedures Internet</t>
  </si>
  <si>
    <t>Material Practices Internet</t>
  </si>
  <si>
    <t>Material NA Internet</t>
  </si>
  <si>
    <t>Marketing Activities Communication</t>
  </si>
  <si>
    <t>Marketing Procedures Communication</t>
  </si>
  <si>
    <t>Marketing Practices Communication</t>
  </si>
  <si>
    <t>Marketing NA Communication</t>
  </si>
  <si>
    <t>Marketing Activities Marketing</t>
  </si>
  <si>
    <t>Marketing Procedures Marketing</t>
  </si>
  <si>
    <t>Marketing Practices Marketing</t>
  </si>
  <si>
    <t>Marketing NA Marketing</t>
  </si>
  <si>
    <t>Marketing Activities Dissemination</t>
  </si>
  <si>
    <t>Marketing Procedures Dissemination</t>
  </si>
  <si>
    <t>Marketing Practices Dissemination</t>
  </si>
  <si>
    <t>Marketing NA Dissemination</t>
  </si>
  <si>
    <t>Administration Activities Archiving</t>
  </si>
  <si>
    <t>Administration Procedures Archiving</t>
  </si>
  <si>
    <t>Administration Practices Archiving</t>
  </si>
  <si>
    <t>Administration NA Archiving</t>
  </si>
  <si>
    <t>Administration Activities Accounting</t>
  </si>
  <si>
    <t>Administration Procedures Accounting</t>
  </si>
  <si>
    <t>Administration Practices Accounting</t>
  </si>
  <si>
    <t>Administration NA Accounting</t>
  </si>
  <si>
    <t>Administration Activities Administrative</t>
  </si>
  <si>
    <t>Administration Procedures Administrative</t>
  </si>
  <si>
    <t>Administration Practices Administrative</t>
  </si>
  <si>
    <t>Administration NA Administrative</t>
  </si>
  <si>
    <t>Monitoring Activities Monitoring</t>
  </si>
  <si>
    <t>Monitoring Procedures Monitoring</t>
  </si>
  <si>
    <t>Monitoring Practices Monitoring</t>
  </si>
  <si>
    <t>Monitoring NA Monitoring</t>
  </si>
  <si>
    <t>Monitoring Activities Risk</t>
  </si>
  <si>
    <t>Monitoring Procedures Risk</t>
  </si>
  <si>
    <t>Monitoring Practices Risk</t>
  </si>
  <si>
    <t>Monitoring NA Risk</t>
  </si>
  <si>
    <t>Monitoring Activities Self</t>
  </si>
  <si>
    <t>Monitoring Procedures Self</t>
  </si>
  <si>
    <t>Monitoring Practices Self</t>
  </si>
  <si>
    <t>Monitoring NA Self</t>
  </si>
  <si>
    <t>H.8</t>
  </si>
  <si>
    <t>H.8.1</t>
  </si>
  <si>
    <t>H.8.2</t>
  </si>
  <si>
    <t>H.9</t>
  </si>
  <si>
    <t>H.9.1</t>
  </si>
  <si>
    <t>H.9.2</t>
  </si>
  <si>
    <t>H.10</t>
  </si>
  <si>
    <t>H.10.1</t>
  </si>
  <si>
    <t>H.10.2</t>
  </si>
  <si>
    <t>H.11.1</t>
  </si>
  <si>
    <t>H.11.2</t>
  </si>
  <si>
    <t>H.11.3</t>
  </si>
  <si>
    <t>H.11.4</t>
  </si>
  <si>
    <t>H.11.5</t>
  </si>
  <si>
    <t>H.11.6</t>
  </si>
  <si>
    <t>Timeline ahead_quantify</t>
  </si>
  <si>
    <t xml:space="preserve"> Timeline over_quantify</t>
  </si>
  <si>
    <t>Budget</t>
  </si>
  <si>
    <t>On budget_quantify</t>
  </si>
  <si>
    <t>Over budget_quantify</t>
  </si>
  <si>
    <t>Scope</t>
  </si>
  <si>
    <t>Ahead scope_quantify</t>
  </si>
  <si>
    <t>Missed scope_quantify</t>
  </si>
  <si>
    <t>New list _product1</t>
  </si>
  <si>
    <t>New list _product2</t>
  </si>
  <si>
    <t>New list _product3</t>
  </si>
  <si>
    <t>New list _service1</t>
  </si>
  <si>
    <t>New list _service2</t>
  </si>
  <si>
    <t>New list _service3</t>
  </si>
  <si>
    <t>H.17.1</t>
  </si>
  <si>
    <t>H.17.2</t>
  </si>
  <si>
    <t>H.17.3</t>
  </si>
  <si>
    <t>H.17.4</t>
  </si>
  <si>
    <t>H.17.5</t>
  </si>
  <si>
    <t>H.17.6</t>
  </si>
  <si>
    <t>H.17.7</t>
  </si>
  <si>
    <t>H.17.8</t>
  </si>
  <si>
    <t>H.17.9</t>
  </si>
  <si>
    <t>H.17.10</t>
  </si>
  <si>
    <t>H.17.11</t>
  </si>
  <si>
    <t>H.17.11.1</t>
  </si>
  <si>
    <t>Dissemintaion_events</t>
  </si>
  <si>
    <t>Dissemintaion_printed</t>
  </si>
  <si>
    <t>Dissemintaion_press</t>
  </si>
  <si>
    <t>Dissemintaion_website</t>
  </si>
  <si>
    <t>Dissemintaion_social media</t>
  </si>
  <si>
    <t>Dissemintaion_mail</t>
  </si>
  <si>
    <t>Dissemintaion_broadcasting</t>
  </si>
  <si>
    <t>Dissemintaion_donors</t>
  </si>
  <si>
    <t>Dissemintaion_politicians</t>
  </si>
  <si>
    <t>Dissemintaion_enterprises</t>
  </si>
  <si>
    <t>Dissemintaion_other</t>
  </si>
  <si>
    <t>Dissemintaion_other-specify</t>
  </si>
  <si>
    <t>I.8</t>
  </si>
  <si>
    <t>I.8.1</t>
  </si>
  <si>
    <t>I.8.2</t>
  </si>
  <si>
    <t>J.2</t>
  </si>
  <si>
    <t>J.3</t>
  </si>
  <si>
    <t>J.4</t>
  </si>
  <si>
    <t>J.5</t>
  </si>
  <si>
    <t>J.5.1</t>
  </si>
  <si>
    <t>J.6</t>
  </si>
  <si>
    <t>J.6.1</t>
  </si>
  <si>
    <t>J.6.2</t>
  </si>
  <si>
    <t>J.6.3</t>
  </si>
  <si>
    <t>J.7</t>
  </si>
  <si>
    <t>J.9</t>
  </si>
  <si>
    <t>J.9.1</t>
  </si>
  <si>
    <t>J.10</t>
  </si>
  <si>
    <t>J.10.1</t>
  </si>
  <si>
    <t>J.10.2</t>
  </si>
  <si>
    <t>J.10.3</t>
  </si>
  <si>
    <t>External funding_Percentage</t>
  </si>
  <si>
    <t>Indirect beneficiaries</t>
  </si>
  <si>
    <t>Effects at higher scales</t>
  </si>
  <si>
    <t>National laws</t>
  </si>
  <si>
    <t>Laws_Specify</t>
  </si>
  <si>
    <t>N° of replication</t>
  </si>
  <si>
    <t>Representative</t>
  </si>
  <si>
    <t>To whom</t>
  </si>
  <si>
    <t>[text]</t>
  </si>
  <si>
    <t>[1;2]</t>
  </si>
  <si>
    <t>[1;2;3;4]</t>
  </si>
  <si>
    <t>B.9. Affected-community</t>
  </si>
  <si>
    <t>B.10. Trigger-Desciption</t>
  </si>
  <si>
    <t>B.11. Trigger-Date</t>
  </si>
  <si>
    <t>B.12. Trigger-clue</t>
  </si>
  <si>
    <t>B.13. Boundaries</t>
  </si>
  <si>
    <t>B.14. Opportunities</t>
  </si>
  <si>
    <t>B.15. Threats</t>
  </si>
  <si>
    <t>B.16.1 Element1-name</t>
  </si>
  <si>
    <t>B.16.2 Element1-deal</t>
  </si>
  <si>
    <t>B.16.3 Element1-improve</t>
  </si>
  <si>
    <t>B.17.1 Element2-name</t>
  </si>
  <si>
    <t>B.17.2 Element2-deal</t>
  </si>
  <si>
    <t>B.17.3 Element2-improve</t>
  </si>
  <si>
    <t>B.18.1 Element3-name</t>
  </si>
  <si>
    <t>B.18.2 Element3-deal</t>
  </si>
  <si>
    <t>B.18.3 Element3-improve</t>
  </si>
  <si>
    <t>B.19.1 Element4-name</t>
  </si>
  <si>
    <t>B.19.2 Element4-deal</t>
  </si>
  <si>
    <t>B.19.3 Element4-improve</t>
  </si>
  <si>
    <t>B.20.1 Element5-name</t>
  </si>
  <si>
    <t>B.20.2 Element5-deal</t>
  </si>
  <si>
    <t>B.20.3 Element5-improve</t>
  </si>
  <si>
    <t>B.21.1 Element6-name</t>
  </si>
  <si>
    <t>B.21.2 Element6-deal</t>
  </si>
  <si>
    <t>B.21.3 Element6-improve</t>
  </si>
  <si>
    <t>B.22.1 Element7-name</t>
  </si>
  <si>
    <t>B.22.2 Element7-deal</t>
  </si>
  <si>
    <t>B.22.3 Element7-improve</t>
  </si>
  <si>
    <t>B.23.1 Element8-name</t>
  </si>
  <si>
    <t>B.23.2 Element8-deal</t>
  </si>
  <si>
    <t>B.23.3 Element8-improve</t>
  </si>
  <si>
    <t>B.24.1 Element9-name</t>
  </si>
  <si>
    <t>B.24.2 Element9-deal</t>
  </si>
  <si>
    <t>B.24.3 Element9-improve</t>
  </si>
  <si>
    <t>C.16. Innovators</t>
  </si>
  <si>
    <t>C.17. Innovators_gender</t>
  </si>
  <si>
    <t>C.18. Innovators_age</t>
  </si>
  <si>
    <t>C.20. Followers</t>
  </si>
  <si>
    <t>C.21. Followers_gender</t>
  </si>
  <si>
    <t>C.22. Followers_age</t>
  </si>
  <si>
    <t>C.24. Idea-Description</t>
  </si>
  <si>
    <t>C.25. Idea-Date</t>
  </si>
  <si>
    <t>C.26. Idea-Clue</t>
  </si>
  <si>
    <t>C.27. Idea-Innov</t>
  </si>
  <si>
    <t>C.28. Agency-Description</t>
  </si>
  <si>
    <t>C.29. Agency-Date</t>
  </si>
  <si>
    <t>C.30. Agency-Clue</t>
  </si>
  <si>
    <t>C.19.1 Innovators_sector-A</t>
  </si>
  <si>
    <t>C.19.2 Innovators_sector-L</t>
  </si>
  <si>
    <t>C.19.3 Innovators_sector-FA</t>
  </si>
  <si>
    <t>C.19.4 Innovators_sector-F</t>
  </si>
  <si>
    <t>C.19.5 Innovators_sector-RD</t>
  </si>
  <si>
    <t>C.23.1 Followers_sector-A</t>
  </si>
  <si>
    <t>C.23.2 Followers_sector-L</t>
  </si>
  <si>
    <t>C.23.3 Followers_sector-FA</t>
  </si>
  <si>
    <t>C.23.4 Followers_sector-F</t>
  </si>
  <si>
    <t>C.23.5 Followers_sector-RD</t>
  </si>
  <si>
    <t>D.5. Transformers</t>
  </si>
  <si>
    <t>D.6. Transformers_gender</t>
  </si>
  <si>
    <t>D.7. Transformers_age</t>
  </si>
  <si>
    <t>D.9. Reconfiguring-Description</t>
  </si>
  <si>
    <t>D.10. Reconfiguring-Date</t>
  </si>
  <si>
    <t>D.11. Reconfiguring-Clue</t>
  </si>
  <si>
    <t>D.8.1 Transformers_sector-A</t>
  </si>
  <si>
    <t>D.8.2 Transformers_sector-L</t>
  </si>
  <si>
    <t>D.8.3 Transformers_sector-FA</t>
  </si>
  <si>
    <t>D.8.4 Transformers_sector-F</t>
  </si>
  <si>
    <t>D.8.5 Transformers_sector-RD</t>
  </si>
  <si>
    <t>E.9. Network-characteristics</t>
  </si>
  <si>
    <t>F.7. Attitude-characteristics</t>
  </si>
  <si>
    <t>G.14. Governance-characteristics</t>
  </si>
  <si>
    <t>H.20. PP</t>
  </si>
  <si>
    <t>H.21. PP_gender</t>
  </si>
  <si>
    <t>H.22. PP_age</t>
  </si>
  <si>
    <t>H.24 External</t>
  </si>
  <si>
    <t>H.25. Beneficiaries</t>
  </si>
  <si>
    <t>H.26. Beneficiaries_gender</t>
  </si>
  <si>
    <t>H.27. Beneficiaries_age</t>
  </si>
  <si>
    <t>H.29. Activities-characteristics</t>
  </si>
  <si>
    <t>H.30. Activities-date</t>
  </si>
  <si>
    <t>H.31. Activities-clue</t>
  </si>
  <si>
    <t>H.32. Outputs-characteristics</t>
  </si>
  <si>
    <t>H.33. Outputs-date</t>
  </si>
  <si>
    <t>H.34. Outputs-clue</t>
  </si>
  <si>
    <t>H.35. Outputs-products</t>
  </si>
  <si>
    <t>H.36. Outputs-services</t>
  </si>
  <si>
    <t>H.23.1 PP_sector-A</t>
  </si>
  <si>
    <t>H.23.2 PP_sector-L</t>
  </si>
  <si>
    <t>H.23.3 PP_sector-FA</t>
  </si>
  <si>
    <t>H.23.4 PP_sector-F</t>
  </si>
  <si>
    <t>H.23.5 PP_sector-RD</t>
  </si>
  <si>
    <t>H.28.1 Beneficiaries_sector-A</t>
  </si>
  <si>
    <t>H.28.2 Beneficiaries_sector-L</t>
  </si>
  <si>
    <t>H.28.3 Beneficiaries_sector-FA</t>
  </si>
  <si>
    <t>H.28.4 Beneficiaries_sector-F</t>
  </si>
  <si>
    <t>H.28.5 Beneficiaries_sector-RD</t>
  </si>
  <si>
    <t>J.14. Indirect-beneficiaries</t>
  </si>
  <si>
    <t>J.15. Outcomes-characteristics</t>
  </si>
  <si>
    <t>J.16. Outcomes-date</t>
  </si>
  <si>
    <t>J.17. Outcomes-clue</t>
  </si>
  <si>
    <t>J.18. Learning-characteristics</t>
  </si>
  <si>
    <t>J.19. Learning-date</t>
  </si>
  <si>
    <t>J.20. Learning-clue</t>
  </si>
  <si>
    <t>J.21. Crisis-characteristics</t>
  </si>
  <si>
    <t>J.22. Crisis-date</t>
  </si>
  <si>
    <t>J.23. Crisis-clue</t>
  </si>
  <si>
    <t>J.24. Strong-negative</t>
  </si>
  <si>
    <t>J.25. Slight-negative</t>
  </si>
  <si>
    <t>J.26. No-effects</t>
  </si>
  <si>
    <t>J.27. Slight-positive</t>
  </si>
  <si>
    <t>J.28. Strong-positive</t>
  </si>
  <si>
    <t>Session II-a</t>
  </si>
  <si>
    <t>B.9</t>
  </si>
  <si>
    <t>C.16</t>
  </si>
  <si>
    <t>C.17</t>
  </si>
  <si>
    <t>C.18</t>
  </si>
  <si>
    <t>C.19.1</t>
  </si>
  <si>
    <t>C.19.2</t>
  </si>
  <si>
    <t>C.19.3</t>
  </si>
  <si>
    <t>C.19.4</t>
  </si>
  <si>
    <t>C.19.5</t>
  </si>
  <si>
    <t>C.20</t>
  </si>
  <si>
    <t>C.21</t>
  </si>
  <si>
    <t>C.22</t>
  </si>
  <si>
    <t>C.23.1</t>
  </si>
  <si>
    <t>C.23.2</t>
  </si>
  <si>
    <t>C.23.3</t>
  </si>
  <si>
    <t>C.23.4</t>
  </si>
  <si>
    <t>C.23.5</t>
  </si>
  <si>
    <t>D.5</t>
  </si>
  <si>
    <t>D.6</t>
  </si>
  <si>
    <t>D.7.</t>
  </si>
  <si>
    <t>D.8.1</t>
  </si>
  <si>
    <t>D.8.2</t>
  </si>
  <si>
    <t>D.8.3</t>
  </si>
  <si>
    <t>D.8.4</t>
  </si>
  <si>
    <t>D.8.5</t>
  </si>
  <si>
    <t>H.20</t>
  </si>
  <si>
    <t>H.21</t>
  </si>
  <si>
    <t>H.22</t>
  </si>
  <si>
    <t>H.23.1</t>
  </si>
  <si>
    <t>H.23.2</t>
  </si>
  <si>
    <t>H.23.3</t>
  </si>
  <si>
    <t>H.23.4</t>
  </si>
  <si>
    <t>H.23.5</t>
  </si>
  <si>
    <t>H.24</t>
  </si>
  <si>
    <t>H.25</t>
  </si>
  <si>
    <t>H.26</t>
  </si>
  <si>
    <t>H.27</t>
  </si>
  <si>
    <t>H.28.1</t>
  </si>
  <si>
    <t>H.28.2</t>
  </si>
  <si>
    <t>H.28.3</t>
  </si>
  <si>
    <t>H.28.4</t>
  </si>
  <si>
    <t>H.28.5</t>
  </si>
  <si>
    <t>J.14</t>
  </si>
  <si>
    <t>Session II-b</t>
  </si>
  <si>
    <t>B.10</t>
  </si>
  <si>
    <t>B.11</t>
  </si>
  <si>
    <t>B.12</t>
  </si>
  <si>
    <t>C.24</t>
  </si>
  <si>
    <t>C.25</t>
  </si>
  <si>
    <t>C.26</t>
  </si>
  <si>
    <t>C.27</t>
  </si>
  <si>
    <t>C.28</t>
  </si>
  <si>
    <t>C.29</t>
  </si>
  <si>
    <t>C.30</t>
  </si>
  <si>
    <t>D.9</t>
  </si>
  <si>
    <t>D.10</t>
  </si>
  <si>
    <t>D.11</t>
  </si>
  <si>
    <t>E.9</t>
  </si>
  <si>
    <t>F.7</t>
  </si>
  <si>
    <t>G.14</t>
  </si>
  <si>
    <t>H.29</t>
  </si>
  <si>
    <t>H.30</t>
  </si>
  <si>
    <t>H.31</t>
  </si>
  <si>
    <t>H.32</t>
  </si>
  <si>
    <t>H.33</t>
  </si>
  <si>
    <t>H.34</t>
  </si>
  <si>
    <t>H.35</t>
  </si>
  <si>
    <t>H.36</t>
  </si>
  <si>
    <t>J.15</t>
  </si>
  <si>
    <t>J.16</t>
  </si>
  <si>
    <t>J.17</t>
  </si>
  <si>
    <t>J.18</t>
  </si>
  <si>
    <t>J.19</t>
  </si>
  <si>
    <t>J.20</t>
  </si>
  <si>
    <t>J.21</t>
  </si>
  <si>
    <t>J.22</t>
  </si>
  <si>
    <t>J.23</t>
  </si>
  <si>
    <t>[1;2;3]</t>
  </si>
  <si>
    <t>Session II-c</t>
  </si>
  <si>
    <t>B.13</t>
  </si>
  <si>
    <t>B.14</t>
  </si>
  <si>
    <t>B.15</t>
  </si>
  <si>
    <t>B.16.1</t>
  </si>
  <si>
    <t>B.16.2</t>
  </si>
  <si>
    <t>B.16.3</t>
  </si>
  <si>
    <t>B.17.1</t>
  </si>
  <si>
    <t>B.17.2</t>
  </si>
  <si>
    <t>B.17.3</t>
  </si>
  <si>
    <t>B.18.1</t>
  </si>
  <si>
    <t>B.18.2</t>
  </si>
  <si>
    <t>B.18.3</t>
  </si>
  <si>
    <t>B.19.1</t>
  </si>
  <si>
    <t>B.19.2</t>
  </si>
  <si>
    <t>B.19.3</t>
  </si>
  <si>
    <t>B.20.1</t>
  </si>
  <si>
    <t>B.20.2</t>
  </si>
  <si>
    <t>B.20.3</t>
  </si>
  <si>
    <t>B.21.1</t>
  </si>
  <si>
    <t>B.21.2</t>
  </si>
  <si>
    <t>B.21.3</t>
  </si>
  <si>
    <t>B.22.1</t>
  </si>
  <si>
    <t>B.22.2</t>
  </si>
  <si>
    <t>B.22.3</t>
  </si>
  <si>
    <t>B.23.1</t>
  </si>
  <si>
    <t>B.23.2</t>
  </si>
  <si>
    <t>B.23.3</t>
  </si>
  <si>
    <t>B.24.1</t>
  </si>
  <si>
    <t>B.24.2</t>
  </si>
  <si>
    <t>B.24.3</t>
  </si>
  <si>
    <t>J.24</t>
  </si>
  <si>
    <t>J.25</t>
  </si>
  <si>
    <t>J.26</t>
  </si>
  <si>
    <t>J.27</t>
  </si>
  <si>
    <t>J.28</t>
  </si>
  <si>
    <t>J.29.1</t>
  </si>
  <si>
    <t>J.29.2</t>
  </si>
  <si>
    <t>J.29.3</t>
  </si>
  <si>
    <t>J.29.4</t>
  </si>
  <si>
    <t>J.30.1</t>
  </si>
  <si>
    <t>J.30.2</t>
  </si>
  <si>
    <t>J.30.3</t>
  </si>
  <si>
    <t>J.30.4</t>
  </si>
  <si>
    <t>J.29</t>
  </si>
  <si>
    <t>J.30</t>
  </si>
  <si>
    <t>J.31</t>
  </si>
  <si>
    <t>J.31.1</t>
  </si>
  <si>
    <t>J.31.2</t>
  </si>
  <si>
    <t>J.31.3</t>
  </si>
  <si>
    <t>J.31.4</t>
  </si>
  <si>
    <t>J.32</t>
  </si>
  <si>
    <t>J.32.1</t>
  </si>
  <si>
    <t>J.32.2</t>
  </si>
  <si>
    <t>J.32.3</t>
  </si>
  <si>
    <t>J.32.4</t>
  </si>
  <si>
    <t>J.33</t>
  </si>
  <si>
    <t>J.33.1</t>
  </si>
  <si>
    <t>J.33.2</t>
  </si>
  <si>
    <t>J.33.3</t>
  </si>
  <si>
    <t>J.33.4</t>
  </si>
  <si>
    <t>J.34</t>
  </si>
  <si>
    <t>J.34.1</t>
  </si>
  <si>
    <t>J.34.2</t>
  </si>
  <si>
    <t>J.34.3</t>
  </si>
  <si>
    <t>J.34.4</t>
  </si>
  <si>
    <t>J.35</t>
  </si>
  <si>
    <t>J.35.1</t>
  </si>
  <si>
    <t>J.35.2</t>
  </si>
  <si>
    <t>J.35.3</t>
  </si>
  <si>
    <t>J.35.4</t>
  </si>
  <si>
    <t>J.36</t>
  </si>
  <si>
    <t>J.36.1</t>
  </si>
  <si>
    <t>J.36.2</t>
  </si>
  <si>
    <t>J.36.3</t>
  </si>
  <si>
    <t>J.36.4</t>
  </si>
  <si>
    <t>Positive4</t>
  </si>
  <si>
    <t>Positive3</t>
  </si>
  <si>
    <t>Positive2</t>
  </si>
  <si>
    <t>Positive1</t>
  </si>
  <si>
    <t>Negative1</t>
  </si>
  <si>
    <t>Negative2</t>
  </si>
  <si>
    <t>Negative3</t>
  </si>
  <si>
    <t>Negative4</t>
  </si>
  <si>
    <t>Positive4-control</t>
  </si>
  <si>
    <t>Positive4-frequency</t>
  </si>
  <si>
    <t>Positive4-magnitude</t>
  </si>
  <si>
    <t>Positive4-scusceptibility</t>
  </si>
  <si>
    <t>Positive3-control</t>
  </si>
  <si>
    <t>Positive3-frequency</t>
  </si>
  <si>
    <t>Positive3-magnitude</t>
  </si>
  <si>
    <t>Positive3-scusceptibility</t>
  </si>
  <si>
    <t>Positive2-control</t>
  </si>
  <si>
    <t>Positive2-frequency</t>
  </si>
  <si>
    <t>Positive2-magnitude</t>
  </si>
  <si>
    <t>Positive2-scusceptibility</t>
  </si>
  <si>
    <t>Positive1-control</t>
  </si>
  <si>
    <t>Positive1-frequency</t>
  </si>
  <si>
    <t>Positive1-magnitude</t>
  </si>
  <si>
    <t>Positive1-scusceptibility</t>
  </si>
  <si>
    <t>Negative4-control</t>
  </si>
  <si>
    <t>Negative4-frequency</t>
  </si>
  <si>
    <t>Negative4-magnitude</t>
  </si>
  <si>
    <t>Negative4-scusceptibility</t>
  </si>
  <si>
    <t>Negative3-control</t>
  </si>
  <si>
    <t>Negative3-frequency</t>
  </si>
  <si>
    <t>Negative3-magnitude</t>
  </si>
  <si>
    <t>Negative3-scusceptibility</t>
  </si>
  <si>
    <t>Negative1-control</t>
  </si>
  <si>
    <t>Negative1-frequency</t>
  </si>
  <si>
    <t>Negative1-magnitude</t>
  </si>
  <si>
    <t>Negative1-scusceptibility</t>
  </si>
  <si>
    <t>Negative2-control</t>
  </si>
  <si>
    <t>Negative2-frequency</t>
  </si>
  <si>
    <t>Negative2-magnitude</t>
  </si>
  <si>
    <t>Negative2-scusceptibility</t>
  </si>
  <si>
    <t>[0-4]</t>
  </si>
  <si>
    <t>[0-42]</t>
  </si>
  <si>
    <t>Session V</t>
  </si>
  <si>
    <t>Session IV</t>
  </si>
  <si>
    <t>A. Basic information</t>
  </si>
  <si>
    <t>A.1</t>
  </si>
  <si>
    <t>A.2</t>
  </si>
  <si>
    <t>A.2.1</t>
  </si>
  <si>
    <t>A.3</t>
  </si>
  <si>
    <t>A.5</t>
  </si>
  <si>
    <t>A.6</t>
  </si>
  <si>
    <t>A.7</t>
  </si>
  <si>
    <t>A.8</t>
  </si>
  <si>
    <t>A.8.1</t>
  </si>
  <si>
    <t>A.9</t>
  </si>
  <si>
    <t>A.9.1</t>
  </si>
  <si>
    <t>B.1.1</t>
  </si>
  <si>
    <t>B.1.2</t>
  </si>
  <si>
    <t>B.1.3</t>
  </si>
  <si>
    <t>B.1.4</t>
  </si>
  <si>
    <t>B.1.5</t>
  </si>
  <si>
    <t>B.1.6</t>
  </si>
  <si>
    <t>B.1.7</t>
  </si>
  <si>
    <t>B.2.1</t>
  </si>
  <si>
    <t>B.2.2</t>
  </si>
  <si>
    <t>B.2.3</t>
  </si>
  <si>
    <t>B.3.1</t>
  </si>
  <si>
    <t>B.3.2</t>
  </si>
  <si>
    <t>B.3.3</t>
  </si>
  <si>
    <t>B.4.1</t>
  </si>
  <si>
    <t>B.4.2</t>
  </si>
  <si>
    <t>B.4.3</t>
  </si>
  <si>
    <t>B.4.4</t>
  </si>
  <si>
    <t>B.4.5</t>
  </si>
  <si>
    <t>B.4.6</t>
  </si>
  <si>
    <t>B.4.7</t>
  </si>
  <si>
    <t>B.4.8</t>
  </si>
  <si>
    <t>B.4.9</t>
  </si>
  <si>
    <t>B.4.10</t>
  </si>
  <si>
    <t>B.4.11</t>
  </si>
  <si>
    <t>B.4.12</t>
  </si>
  <si>
    <t>B.4.13</t>
  </si>
  <si>
    <t>B.5.1</t>
  </si>
  <si>
    <t>B.5.2</t>
  </si>
  <si>
    <t>B.5.3</t>
  </si>
  <si>
    <t>B.5.4</t>
  </si>
  <si>
    <t>B.5.5</t>
  </si>
  <si>
    <t>B.5.6</t>
  </si>
  <si>
    <t>B.5.7</t>
  </si>
  <si>
    <t>B.5.8</t>
  </si>
  <si>
    <t>B.5.9</t>
  </si>
  <si>
    <t>B.5.10</t>
  </si>
  <si>
    <t>B.5.11</t>
  </si>
  <si>
    <t>B.5.12</t>
  </si>
  <si>
    <t>B.5.13</t>
  </si>
  <si>
    <t>B.6.1</t>
  </si>
  <si>
    <t>B.6.2</t>
  </si>
  <si>
    <t>B.6.3</t>
  </si>
  <si>
    <t>B.6.4</t>
  </si>
  <si>
    <t>B.6.5</t>
  </si>
  <si>
    <t>B.6.6</t>
  </si>
  <si>
    <t>B.6.7</t>
  </si>
  <si>
    <t>B.6.8</t>
  </si>
  <si>
    <t>B.6.9</t>
  </si>
  <si>
    <t>B.6.10</t>
  </si>
  <si>
    <t>B.6.11</t>
  </si>
  <si>
    <t>B.6.12</t>
  </si>
  <si>
    <t>B.6.13</t>
  </si>
  <si>
    <t>B.6.14</t>
  </si>
  <si>
    <t>B.7.1</t>
  </si>
  <si>
    <t>B.7.2</t>
  </si>
  <si>
    <t>B.7.3</t>
  </si>
  <si>
    <t>B.7.4</t>
  </si>
  <si>
    <t>B.7.5</t>
  </si>
  <si>
    <t>B.7.6</t>
  </si>
  <si>
    <t>B.7.7</t>
  </si>
  <si>
    <t>B.7.8</t>
  </si>
  <si>
    <t>B.7.9</t>
  </si>
  <si>
    <t>B.7.10</t>
  </si>
  <si>
    <t>B.7.11</t>
  </si>
  <si>
    <t>B.7.12</t>
  </si>
  <si>
    <t>B.7.13</t>
  </si>
  <si>
    <t>B.7.14</t>
  </si>
  <si>
    <t>B.8.1</t>
  </si>
  <si>
    <t>B.8.2</t>
  </si>
  <si>
    <t>B.8.3</t>
  </si>
  <si>
    <t>B.8.4</t>
  </si>
  <si>
    <t>B.8.5</t>
  </si>
  <si>
    <t>B.8.6</t>
  </si>
  <si>
    <t>B.8.7</t>
  </si>
  <si>
    <t>B.8.8</t>
  </si>
  <si>
    <t>B.8.9</t>
  </si>
  <si>
    <t>B.8.10</t>
  </si>
  <si>
    <t>B.8.11</t>
  </si>
  <si>
    <t>B.8.12</t>
  </si>
  <si>
    <t>B.8.13</t>
  </si>
  <si>
    <t>B.8.14</t>
  </si>
  <si>
    <t>C.1.1</t>
  </si>
  <si>
    <t>C.1.2</t>
  </si>
  <si>
    <t>C.1.3</t>
  </si>
  <si>
    <t>C.1.4</t>
  </si>
  <si>
    <t>C.1.5</t>
  </si>
  <si>
    <t>C.1.6</t>
  </si>
  <si>
    <t>C.2.1</t>
  </si>
  <si>
    <t>C.2.2</t>
  </si>
  <si>
    <t>C.2.3</t>
  </si>
  <si>
    <t>C.2.4</t>
  </si>
  <si>
    <t>C.2.5</t>
  </si>
  <si>
    <t>C.2.6</t>
  </si>
  <si>
    <t>C.3.1</t>
  </si>
  <si>
    <t>C.3.2</t>
  </si>
  <si>
    <t>C.3.3</t>
  </si>
  <si>
    <t>C.3.4</t>
  </si>
  <si>
    <t>C.3.5</t>
  </si>
  <si>
    <t>C.3.6</t>
  </si>
  <si>
    <t>C.4.1</t>
  </si>
  <si>
    <t>C.4.2</t>
  </si>
  <si>
    <t>C.4.3</t>
  </si>
  <si>
    <t>C.4.4</t>
  </si>
  <si>
    <t>C.4.5</t>
  </si>
  <si>
    <t>C.4.6</t>
  </si>
  <si>
    <t>C.6</t>
  </si>
  <si>
    <t>C.7.1</t>
  </si>
  <si>
    <t>C.7.2</t>
  </si>
  <si>
    <t>C.7.3</t>
  </si>
  <si>
    <t>C.8</t>
  </si>
  <si>
    <t>C.10</t>
  </si>
  <si>
    <t>C.11</t>
  </si>
  <si>
    <t>C.12</t>
  </si>
  <si>
    <t>C.13</t>
  </si>
  <si>
    <t>C.14</t>
  </si>
  <si>
    <t>C.15</t>
  </si>
  <si>
    <t>D.1.1</t>
  </si>
  <si>
    <t>D.1.2</t>
  </si>
  <si>
    <t>D.1.3</t>
  </si>
  <si>
    <t>D.2.1</t>
  </si>
  <si>
    <t>D.2.2</t>
  </si>
  <si>
    <t>D.2.3</t>
  </si>
  <si>
    <t>D.4</t>
  </si>
  <si>
    <t>E.1.1</t>
  </si>
  <si>
    <t>E.1.2</t>
  </si>
  <si>
    <t>E.1.3</t>
  </si>
  <si>
    <t>E.2</t>
  </si>
  <si>
    <t>E.3.1</t>
  </si>
  <si>
    <t>E.3.2</t>
  </si>
  <si>
    <t>E.3.3</t>
  </si>
  <si>
    <t>E.3.4</t>
  </si>
  <si>
    <t>E.4.1</t>
  </si>
  <si>
    <t>E.4.2</t>
  </si>
  <si>
    <t>E.4.3</t>
  </si>
  <si>
    <t>E.4.4</t>
  </si>
  <si>
    <t>E.5</t>
  </si>
  <si>
    <t>E.6</t>
  </si>
  <si>
    <t>E.7</t>
  </si>
  <si>
    <t>E.8.1</t>
  </si>
  <si>
    <t>E.8.2</t>
  </si>
  <si>
    <t>E.8.3</t>
  </si>
  <si>
    <t>E.10.1</t>
  </si>
  <si>
    <t>E.10.2</t>
  </si>
  <si>
    <t>E.10.3</t>
  </si>
  <si>
    <t>E.10.4</t>
  </si>
  <si>
    <t>F.4</t>
  </si>
  <si>
    <t>F.5</t>
  </si>
  <si>
    <t>F.6.1</t>
  </si>
  <si>
    <t>F.6.2.</t>
  </si>
  <si>
    <t>F.6.3</t>
  </si>
  <si>
    <t>G.1.1</t>
  </si>
  <si>
    <t>G.1.2</t>
  </si>
  <si>
    <t>G.1.3</t>
  </si>
  <si>
    <t>G.2</t>
  </si>
  <si>
    <t>G.3.1</t>
  </si>
  <si>
    <t>G.3.2</t>
  </si>
  <si>
    <t>G.3.3</t>
  </si>
  <si>
    <t>G.3.4</t>
  </si>
  <si>
    <t>G.4</t>
  </si>
  <si>
    <t>G.5</t>
  </si>
  <si>
    <t>G.6</t>
  </si>
  <si>
    <t>G.7</t>
  </si>
  <si>
    <t xml:space="preserve">G.8 </t>
  </si>
  <si>
    <t>G.9.1</t>
  </si>
  <si>
    <t>G.9.2</t>
  </si>
  <si>
    <t>G.9.3</t>
  </si>
  <si>
    <t>G.10</t>
  </si>
  <si>
    <t>G.11.1</t>
  </si>
  <si>
    <t>G.11.2</t>
  </si>
  <si>
    <t>G.11.3</t>
  </si>
  <si>
    <t>G.12.1</t>
  </si>
  <si>
    <t>G.12.2</t>
  </si>
  <si>
    <t>G.12.3</t>
  </si>
  <si>
    <t>G.13.1</t>
  </si>
  <si>
    <t>G.13.2</t>
  </si>
  <si>
    <t>G.13.3</t>
  </si>
  <si>
    <t>G.13.4</t>
  </si>
  <si>
    <t>G.13.5</t>
  </si>
  <si>
    <t>G.13.6</t>
  </si>
  <si>
    <t>G.13.7</t>
  </si>
  <si>
    <t>G.13.8</t>
  </si>
  <si>
    <t>G.13.9</t>
  </si>
  <si>
    <t>G.13.10</t>
  </si>
  <si>
    <t>G.13.11</t>
  </si>
  <si>
    <t>G.13.12</t>
  </si>
  <si>
    <t>H.16</t>
  </si>
  <si>
    <t>I.1</t>
  </si>
  <si>
    <t>I.2.1</t>
  </si>
  <si>
    <t>I.2.2</t>
  </si>
  <si>
    <t>I.2.3</t>
  </si>
  <si>
    <t>I.2.4</t>
  </si>
  <si>
    <t>I.2.5</t>
  </si>
  <si>
    <t>I.2.6</t>
  </si>
  <si>
    <t>I.2.7</t>
  </si>
  <si>
    <t>I.2.8</t>
  </si>
  <si>
    <t>I.3</t>
  </si>
  <si>
    <t>I.4.1</t>
  </si>
  <si>
    <t>I.4.2</t>
  </si>
  <si>
    <t>I.4.3</t>
  </si>
  <si>
    <t>I.4.4</t>
  </si>
  <si>
    <t>I.4.5</t>
  </si>
  <si>
    <t>I.4.6</t>
  </si>
  <si>
    <t>I.5</t>
  </si>
  <si>
    <t>I.6</t>
  </si>
  <si>
    <t>I.7</t>
  </si>
  <si>
    <t>I.9.1</t>
  </si>
  <si>
    <t>I.9.2</t>
  </si>
  <si>
    <t>I.9.3</t>
  </si>
  <si>
    <t>I.9.4</t>
  </si>
  <si>
    <t>I.9.5</t>
  </si>
  <si>
    <t>I.9.6</t>
  </si>
  <si>
    <t>I.9.7</t>
  </si>
  <si>
    <t>I.9.8</t>
  </si>
  <si>
    <t>I.9.9</t>
  </si>
  <si>
    <t>I.9.9.1</t>
  </si>
  <si>
    <t>J.8.1</t>
  </si>
  <si>
    <t>J.8.2</t>
  </si>
  <si>
    <t>J.8.3.</t>
  </si>
  <si>
    <t>J.11.1.1</t>
  </si>
  <si>
    <t>J.11.1.2</t>
  </si>
  <si>
    <t>J.11.2.1</t>
  </si>
  <si>
    <t>J.11.2.2</t>
  </si>
  <si>
    <t>J.11.3.1</t>
  </si>
  <si>
    <t>J.11.3.2</t>
  </si>
  <si>
    <t>J.11.4.1</t>
  </si>
  <si>
    <t>J.11.4.2</t>
  </si>
  <si>
    <t>J.13</t>
  </si>
  <si>
    <t>Gender</t>
  </si>
  <si>
    <t>Education</t>
  </si>
  <si>
    <t>Education_specify</t>
  </si>
  <si>
    <t>Employment</t>
  </si>
  <si>
    <t>Relation with community</t>
  </si>
  <si>
    <t>Previous experience</t>
  </si>
  <si>
    <t>Working experience</t>
  </si>
  <si>
    <t>Multiple level</t>
  </si>
  <si>
    <t>Multiple level_specify</t>
  </si>
  <si>
    <t>Multiple actors</t>
  </si>
  <si>
    <t>Multiple actors_specify</t>
  </si>
  <si>
    <t>affected myself</t>
  </si>
  <si>
    <t>affected family</t>
  </si>
  <si>
    <t>affected friends</t>
  </si>
  <si>
    <t>affected colleagues</t>
  </si>
  <si>
    <t>affected community</t>
  </si>
  <si>
    <t>affected other</t>
  </si>
  <si>
    <t>affected specify</t>
  </si>
  <si>
    <t>Individual need 1</t>
  </si>
  <si>
    <t>Individual need 2</t>
  </si>
  <si>
    <t>Individual need 3</t>
  </si>
  <si>
    <t>Collective need 1</t>
  </si>
  <si>
    <t>Collective need 2</t>
  </si>
  <si>
    <t>Collective need 3</t>
  </si>
  <si>
    <t>Societal challenge _Aging</t>
  </si>
  <si>
    <t>Societal challenge _Health</t>
  </si>
  <si>
    <t>Societal challenge _Income</t>
  </si>
  <si>
    <t>Societal challenge_Agricolture</t>
  </si>
  <si>
    <t>Societal challenge_Water</t>
  </si>
  <si>
    <t>Societal challenge_Energy</t>
  </si>
  <si>
    <t>Societal challenge_Transport</t>
  </si>
  <si>
    <t>Societal challenge_Environment</t>
  </si>
  <si>
    <t>Societal challenge_Inclusive soc</t>
  </si>
  <si>
    <t>Societal challenge_ Innovative soc</t>
  </si>
  <si>
    <t>Societal challenge_Secure soc</t>
  </si>
  <si>
    <t>Societal challenge_Other</t>
  </si>
  <si>
    <t>Other specify</t>
  </si>
  <si>
    <t>SI contribution_Health</t>
  </si>
  <si>
    <t>SI contribution _Aging</t>
  </si>
  <si>
    <t>SI contribution _Income</t>
  </si>
  <si>
    <t>SI contibution_Agricolture</t>
  </si>
  <si>
    <t>SI contribution_Water</t>
  </si>
  <si>
    <t>SI contribution_Energy</t>
  </si>
  <si>
    <t>SI contribution_Transport</t>
  </si>
  <si>
    <t>SI contribution_Environment</t>
  </si>
  <si>
    <t>SI contribution_Inclusive soc</t>
  </si>
  <si>
    <t>SI contribution_Innovative soc</t>
  </si>
  <si>
    <t>SI contribution_Secure soc</t>
  </si>
  <si>
    <t>SI contribution_Other</t>
  </si>
  <si>
    <t>react governance _1</t>
  </si>
  <si>
    <t>react governance _2</t>
  </si>
  <si>
    <t>react governance _3</t>
  </si>
  <si>
    <t>react governance _4</t>
  </si>
  <si>
    <t>react governance _5</t>
  </si>
  <si>
    <t>react governance _6</t>
  </si>
  <si>
    <t>react governance _7</t>
  </si>
  <si>
    <t>react governance _8</t>
  </si>
  <si>
    <t>react governance _9</t>
  </si>
  <si>
    <t>react governance _10</t>
  </si>
  <si>
    <t>react governance _11</t>
  </si>
  <si>
    <t>react governance _12</t>
  </si>
  <si>
    <t>react governance_other</t>
  </si>
  <si>
    <t>Specify other</t>
  </si>
  <si>
    <t>deal governance _1</t>
  </si>
  <si>
    <t>deal governance _2</t>
  </si>
  <si>
    <t>deal governance _3</t>
  </si>
  <si>
    <t>deal governance _4</t>
  </si>
  <si>
    <t>deal governance _5</t>
  </si>
  <si>
    <t>deal governance _6</t>
  </si>
  <si>
    <t>deal governance _7</t>
  </si>
  <si>
    <t>deal governance _8</t>
  </si>
  <si>
    <t>deal governance _9</t>
  </si>
  <si>
    <t>deal governance _10</t>
  </si>
  <si>
    <t>deal governance _11</t>
  </si>
  <si>
    <t>deal governance _12</t>
  </si>
  <si>
    <t>deal governance_other</t>
  </si>
  <si>
    <t>contribution governance _1</t>
  </si>
  <si>
    <t>contribution governance _2</t>
  </si>
  <si>
    <t>contribution governance _3</t>
  </si>
  <si>
    <t>contribution governance _4</t>
  </si>
  <si>
    <t>contribution governance _5</t>
  </si>
  <si>
    <t>contribution governance _6</t>
  </si>
  <si>
    <t>contribution governance _7</t>
  </si>
  <si>
    <t>contribution governance _8</t>
  </si>
  <si>
    <t>contribution governance _9</t>
  </si>
  <si>
    <t>contribution governance _10</t>
  </si>
  <si>
    <t>contribution governance _11</t>
  </si>
  <si>
    <t>contribution governance _12</t>
  </si>
  <si>
    <t>contribution governance_other</t>
  </si>
  <si>
    <t>ECO-POT-opportunity1</t>
  </si>
  <si>
    <t>ECO-POT-opportunity2</t>
  </si>
  <si>
    <t>ECO-POT-opportunity3</t>
  </si>
  <si>
    <t>ECO-POT-threat1</t>
  </si>
  <si>
    <t>ECO-POT-threat2</t>
  </si>
  <si>
    <t>ECO-POT-threat3</t>
  </si>
  <si>
    <t>SOC-POT-opportunity1</t>
  </si>
  <si>
    <t>SOC-POT-opportunity2</t>
  </si>
  <si>
    <t>SOC-POT-opportunity3</t>
  </si>
  <si>
    <t>SOC -POT-threat1</t>
  </si>
  <si>
    <t>SOC -POT-threat2</t>
  </si>
  <si>
    <t>SOC -POT-threat3</t>
  </si>
  <si>
    <t>ENV-POT-opportunity1</t>
  </si>
  <si>
    <t>ENV-POT-opportunity2</t>
  </si>
  <si>
    <t>ENV -POT-opportunity3</t>
  </si>
  <si>
    <t>ENV -POT-threat1</t>
  </si>
  <si>
    <t>ENV -POT-threat2</t>
  </si>
  <si>
    <t>ENV -POT-threat3</t>
  </si>
  <si>
    <t>INS_POT-opportunity1</t>
  </si>
  <si>
    <t>INS-POT-opportunity2</t>
  </si>
  <si>
    <t>INS -POT-opportunity3</t>
  </si>
  <si>
    <t>INS -POT-threat1</t>
  </si>
  <si>
    <t>INS -POT-threat2</t>
  </si>
  <si>
    <t>INS -POT-threat3</t>
  </si>
  <si>
    <t>Novelty of SI idea</t>
  </si>
  <si>
    <t>Make difference</t>
  </si>
  <si>
    <t>Preliminary analysis</t>
  </si>
  <si>
    <t>Conflicts management</t>
  </si>
  <si>
    <t>Level resources_financial</t>
  </si>
  <si>
    <t>Level resources_material</t>
  </si>
  <si>
    <t>Level resources_time</t>
  </si>
  <si>
    <t>Efficiency process</t>
  </si>
  <si>
    <t>Contacts_new</t>
  </si>
  <si>
    <t>New relationships</t>
  </si>
  <si>
    <t>Relationships_Before</t>
  </si>
  <si>
    <t>Relationships_During process</t>
  </si>
  <si>
    <t>Relationships_During project</t>
  </si>
  <si>
    <t>Development capacities</t>
  </si>
  <si>
    <t>Influence decision</t>
  </si>
  <si>
    <t>External bridges</t>
  </si>
  <si>
    <t>Challenges</t>
  </si>
  <si>
    <t>Relationships_Internal trust</t>
  </si>
  <si>
    <t>Innovative networks</t>
  </si>
  <si>
    <t>Network change 1</t>
  </si>
  <si>
    <t>Network change 2</t>
  </si>
  <si>
    <t>Network change 3</t>
  </si>
  <si>
    <t>representativeness public</t>
  </si>
  <si>
    <t>representativeness public-ent</t>
  </si>
  <si>
    <t>representativeness civil</t>
  </si>
  <si>
    <t>representativeness private</t>
  </si>
  <si>
    <t>Personal attitudes</t>
  </si>
  <si>
    <t>Innovative attitudes</t>
  </si>
  <si>
    <t>Attitude change 1</t>
  </si>
  <si>
    <t>Attitude Change 2</t>
  </si>
  <si>
    <t xml:space="preserve"> Attitude Change 3</t>
  </si>
  <si>
    <t>Internal change 1</t>
  </si>
  <si>
    <t>Internal change 2</t>
  </si>
  <si>
    <t>Internal change 3</t>
  </si>
  <si>
    <t>Innovative mechanism</t>
  </si>
  <si>
    <t>Informal-sub</t>
  </si>
  <si>
    <t>Informal-all</t>
  </si>
  <si>
    <t>Fornal-sub</t>
  </si>
  <si>
    <t>Formal-all</t>
  </si>
  <si>
    <t>Adequate internal rules</t>
  </si>
  <si>
    <t>Adequate internal rules_Explain</t>
  </si>
  <si>
    <t>Involvement in decisions</t>
  </si>
  <si>
    <t xml:space="preserve">Empowerment </t>
  </si>
  <si>
    <t>Change public</t>
  </si>
  <si>
    <t>External change 1</t>
  </si>
  <si>
    <t>External change 2</t>
  </si>
  <si>
    <t>External change 3</t>
  </si>
  <si>
    <t>trust on institutions_EU</t>
  </si>
  <si>
    <t>Trust on institutions_Gvn</t>
  </si>
  <si>
    <t>Trust on institutions_Local</t>
  </si>
  <si>
    <t>results</t>
  </si>
  <si>
    <t>Overall innovativeness</t>
  </si>
  <si>
    <t>Innovation _idea</t>
  </si>
  <si>
    <t>Innovation _network</t>
  </si>
  <si>
    <t>Innovation _governance</t>
  </si>
  <si>
    <t>Innovation _attitude</t>
  </si>
  <si>
    <t>Innovation _product</t>
  </si>
  <si>
    <t>Innovation _service</t>
  </si>
  <si>
    <t>Innovation _other</t>
  </si>
  <si>
    <t>Innovation _other_specify</t>
  </si>
  <si>
    <t>Needs of territory</t>
  </si>
  <si>
    <t>Past grow</t>
  </si>
  <si>
    <t>Market grow</t>
  </si>
  <si>
    <t>Future grow</t>
  </si>
  <si>
    <t>Future factors_market</t>
  </si>
  <si>
    <t>Future factors_competitors</t>
  </si>
  <si>
    <t>Future factors_motivated</t>
  </si>
  <si>
    <t>Future factors_ social value</t>
  </si>
  <si>
    <t>Future factors_enviroment</t>
  </si>
  <si>
    <t>Future factors_resources</t>
  </si>
  <si>
    <t>Future factors_institutions</t>
  </si>
  <si>
    <t>Future factors_legal</t>
  </si>
  <si>
    <t>Future factors_other</t>
  </si>
  <si>
    <t>Future factors_specify</t>
  </si>
  <si>
    <t>Element 1</t>
  </si>
  <si>
    <t>Element 2</t>
  </si>
  <si>
    <t>Element 3</t>
  </si>
  <si>
    <t>o whom</t>
  </si>
  <si>
    <t>Environmental_Effects inside</t>
  </si>
  <si>
    <t>environmental_Effects outside</t>
  </si>
  <si>
    <t>Economic_Effects inside</t>
  </si>
  <si>
    <t>Economic_Effects outside</t>
  </si>
  <si>
    <t xml:space="preserve"> Social_Effects inside</t>
  </si>
  <si>
    <t>Social_Effects outside</t>
  </si>
  <si>
    <t>Institutional_Effects inside</t>
  </si>
  <si>
    <t>Institutional_Effects outside</t>
  </si>
  <si>
    <t>[1;2;9]</t>
  </si>
  <si>
    <t>[1;2;3;4;5]</t>
  </si>
  <si>
    <t>[1;2;3;4;5;6;7;8]</t>
  </si>
  <si>
    <t>[1;2;3;4;5;6]</t>
  </si>
  <si>
    <t>B. TRIGGER and NEEDS</t>
  </si>
  <si>
    <t>[0-2]</t>
  </si>
  <si>
    <t>C. PREPARATORY ACTIONS</t>
  </si>
  <si>
    <t>D. THE WHOLE SI PROCESS</t>
  </si>
  <si>
    <t>E. NEW NETWORKS</t>
  </si>
  <si>
    <t>F. NEW ATTITUDES</t>
  </si>
  <si>
    <t>G. NEW GOVERNANCE ARRANGEMENTS</t>
  </si>
  <si>
    <t>[1;2;3;4;5;6;7]</t>
  </si>
  <si>
    <t>H. THE SI PROJECT AND ITS OUTPUTS</t>
  </si>
  <si>
    <t>I. THE WHOLE SI INITIATIVE</t>
  </si>
  <si>
    <t>[1;0;dk]</t>
  </si>
  <si>
    <t>[-2;-1;0;1;2]</t>
  </si>
  <si>
    <t>J. THE EFFECTS and LEARNING PROCESS</t>
  </si>
  <si>
    <t>Date</t>
  </si>
  <si>
    <t>[date]</t>
  </si>
  <si>
    <t>[1-N]</t>
  </si>
  <si>
    <t>identification code</t>
  </si>
  <si>
    <t>name</t>
  </si>
  <si>
    <t>Interviewee_ID</t>
  </si>
  <si>
    <t>Interviewee_Name</t>
  </si>
  <si>
    <t>C.5.1</t>
  </si>
  <si>
    <t>C.5.2</t>
  </si>
  <si>
    <t>C.5.3</t>
  </si>
  <si>
    <t>C.5.4</t>
  </si>
  <si>
    <t>C.5.5</t>
  </si>
  <si>
    <t>C.5.6</t>
  </si>
  <si>
    <t>C.5.7</t>
  </si>
  <si>
    <t>C.5.8</t>
  </si>
  <si>
    <t>C.5.9</t>
  </si>
  <si>
    <t>C.5.9.1</t>
  </si>
  <si>
    <t>Inspiration_Idea</t>
  </si>
  <si>
    <t>Inspiration_leadership</t>
  </si>
  <si>
    <t>Inspiration_expertise</t>
  </si>
  <si>
    <t>Inspiration_fulfill</t>
  </si>
  <si>
    <t>Inspiration_benefits</t>
  </si>
  <si>
    <t>Inspiration_job</t>
  </si>
  <si>
    <t>Inspiration_relationship</t>
  </si>
  <si>
    <t>Inspiration_Specify</t>
  </si>
  <si>
    <t>C.9</t>
  </si>
  <si>
    <t>D.3</t>
  </si>
  <si>
    <t>Frequent participation</t>
  </si>
  <si>
    <t>F.1</t>
  </si>
  <si>
    <t>F.2</t>
  </si>
  <si>
    <t>F.3.1</t>
  </si>
  <si>
    <t>F.3.2</t>
  </si>
  <si>
    <t>F.3.3</t>
  </si>
  <si>
    <t>Proactive attitudes</t>
  </si>
  <si>
    <t>Need 1</t>
  </si>
  <si>
    <t>Need 2</t>
  </si>
  <si>
    <t>Need 3</t>
  </si>
  <si>
    <t>H.15</t>
  </si>
  <si>
    <t>Innovative products</t>
  </si>
  <si>
    <t>A.4</t>
  </si>
  <si>
    <t>Age</t>
  </si>
  <si>
    <t>H.12</t>
  </si>
  <si>
    <t>H.13</t>
  </si>
  <si>
    <t>H.14.1</t>
  </si>
  <si>
    <t>H.14.2</t>
  </si>
  <si>
    <t>H.14.3</t>
  </si>
  <si>
    <t>Needs_list1</t>
  </si>
  <si>
    <t>Needs_list2</t>
  </si>
  <si>
    <t>Needs_list3</t>
  </si>
  <si>
    <t>I.10</t>
  </si>
  <si>
    <t>Inclusion</t>
  </si>
  <si>
    <t>J.1.1</t>
  </si>
  <si>
    <t>J.1.2</t>
  </si>
  <si>
    <t>J.1.2.1</t>
  </si>
  <si>
    <t>New higher contacts</t>
  </si>
  <si>
    <t>New internal contacts</t>
  </si>
  <si>
    <t>New internal contacts_number</t>
  </si>
  <si>
    <t>J.12.1.1</t>
  </si>
  <si>
    <t>J.12.1.2</t>
  </si>
  <si>
    <t>J.12.1.3</t>
  </si>
  <si>
    <t>J.12.1.4</t>
  </si>
  <si>
    <t>J.12.1.5</t>
  </si>
  <si>
    <t>J.12.1.6</t>
  </si>
  <si>
    <t>J.12.2.1</t>
  </si>
  <si>
    <t>J.12.2.2</t>
  </si>
  <si>
    <t>J.12.2.3</t>
  </si>
  <si>
    <t>J.12.2.4</t>
  </si>
  <si>
    <t>J.12.2.5</t>
  </si>
  <si>
    <t>J.12.2.6</t>
  </si>
  <si>
    <t>J.12.3.1</t>
  </si>
  <si>
    <t>J.12.3.2</t>
  </si>
  <si>
    <t>J.12.3.3</t>
  </si>
  <si>
    <t>J.12.3.4</t>
  </si>
  <si>
    <t>J.12.3.5</t>
  </si>
  <si>
    <t>J.12.3.6</t>
  </si>
  <si>
    <t>J.12.4.1</t>
  </si>
  <si>
    <t>J.12.4.2</t>
  </si>
  <si>
    <t>J.12.4.3</t>
  </si>
  <si>
    <t>J.12.4.4</t>
  </si>
  <si>
    <t>J.12.4.5</t>
  </si>
  <si>
    <t>J.12.4.6</t>
  </si>
  <si>
    <t>Envi_Positive 1</t>
  </si>
  <si>
    <t>Envi_Positive 2</t>
  </si>
  <si>
    <t>Envi_Positive 3</t>
  </si>
  <si>
    <t>Envi_Negative 1</t>
  </si>
  <si>
    <t>Envi_Negative 2</t>
  </si>
  <si>
    <t>Envi_Negative 3</t>
  </si>
  <si>
    <t>Eco_Positive 1</t>
  </si>
  <si>
    <t>Eco_Positive 2</t>
  </si>
  <si>
    <t>Eco_Positive 3</t>
  </si>
  <si>
    <t>Eco_Negative 1</t>
  </si>
  <si>
    <t>Eco_Negative 2</t>
  </si>
  <si>
    <t>Eco_Negative 3</t>
  </si>
  <si>
    <t>Soc_Positive 1</t>
  </si>
  <si>
    <t>Soc_Positive 2</t>
  </si>
  <si>
    <t>Soc_Positive 3</t>
  </si>
  <si>
    <t>Soc_Negative 1</t>
  </si>
  <si>
    <t>Soc_Negative 2</t>
  </si>
  <si>
    <t>Soc_Negative 3</t>
  </si>
  <si>
    <t>Inst_Positive 1</t>
  </si>
  <si>
    <t>Inst_Positvie 2</t>
  </si>
  <si>
    <t>Inst_Positve 3</t>
  </si>
  <si>
    <t>Inst_Negative 1</t>
  </si>
  <si>
    <t>Inst_Negative 2</t>
  </si>
  <si>
    <t>Inst_Negative 3</t>
  </si>
  <si>
    <t>SI agent type</t>
  </si>
  <si>
    <t>Affiliation</t>
  </si>
  <si>
    <t>001</t>
  </si>
  <si>
    <t>Actor 1</t>
  </si>
  <si>
    <t>002</t>
  </si>
  <si>
    <t>Actor 2</t>
  </si>
  <si>
    <t>003</t>
  </si>
  <si>
    <t>Actor 3</t>
  </si>
  <si>
    <t>004</t>
  </si>
  <si>
    <t>Actor 4</t>
  </si>
  <si>
    <t>005</t>
  </si>
  <si>
    <t>Actor 5</t>
  </si>
  <si>
    <t>006</t>
  </si>
  <si>
    <t>Actor 6</t>
  </si>
  <si>
    <t>007</t>
  </si>
  <si>
    <t>Actor 7</t>
  </si>
  <si>
    <t>008</t>
  </si>
  <si>
    <t>Actor 8</t>
  </si>
  <si>
    <t>009</t>
  </si>
  <si>
    <t>Actor 9</t>
  </si>
  <si>
    <t>010</t>
  </si>
  <si>
    <t>Actor 10</t>
  </si>
  <si>
    <t>011</t>
  </si>
  <si>
    <t>Actor 11</t>
  </si>
  <si>
    <t>012</t>
  </si>
  <si>
    <t>Actor 12</t>
  </si>
  <si>
    <t>013</t>
  </si>
  <si>
    <t>Actor 13</t>
  </si>
  <si>
    <t>014</t>
  </si>
  <si>
    <t>Actor 14</t>
  </si>
  <si>
    <t>015</t>
  </si>
  <si>
    <t>Actor 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</si>
  <si>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</si>
  <si>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</si>
  <si>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</si>
  <si>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</si>
  <si>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</si>
  <si>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</si>
  <si>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</si>
  <si>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</si>
  <si>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</si>
  <si>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</si>
  <si>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</si>
  <si>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</si>
  <si>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</si>
  <si>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</si>
  <si>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</si>
  <si>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</si>
  <si>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</si>
  <si>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</si>
  <si>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</si>
  <si>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</si>
  <si>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</si>
  <si>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</si>
  <si>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</si>
  <si>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</si>
  <si>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</si>
  <si>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</si>
  <si>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</si>
  <si>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</si>
  <si>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</si>
  <si>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</si>
  <si>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</si>
  <si>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</si>
  <si>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</si>
  <si>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</si>
  <si>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Selected interviewees</t>
  </si>
  <si>
    <t>Please insert value 1 for "YES" and value 0 for "NO". Highlight in red the lines of the people you did not interview or to whom you did not ask the question.</t>
  </si>
  <si>
    <t>1= Yes</t>
  </si>
  <si>
    <t>0=No</t>
  </si>
  <si>
    <t>Not interviewed</t>
  </si>
  <si>
    <t>Actor name</t>
  </si>
  <si>
    <t>SIMRA 1 - Rapid evaluation of Social Innovation</t>
  </si>
  <si>
    <t>Did you entry all data?</t>
  </si>
  <si>
    <t>transform</t>
  </si>
  <si>
    <t>compute</t>
  </si>
  <si>
    <t>E.8</t>
  </si>
  <si>
    <t>F.6</t>
  </si>
  <si>
    <t>G.1</t>
  </si>
  <si>
    <t>G.11</t>
  </si>
  <si>
    <t>G.3-all</t>
  </si>
  <si>
    <t>G.3-formal</t>
  </si>
  <si>
    <t>G.13</t>
  </si>
  <si>
    <t>B.4</t>
  </si>
  <si>
    <t>B.5</t>
  </si>
  <si>
    <t>SIO2</t>
  </si>
  <si>
    <t>B.8</t>
  </si>
  <si>
    <t>I2</t>
  </si>
  <si>
    <t>X1 - Reconfiguring of social practices</t>
  </si>
  <si>
    <t>X2 - Response to societal challenges</t>
  </si>
  <si>
    <t>X3 - Outcomes on social wellbeing</t>
  </si>
  <si>
    <t>X4 - Engagement of civil society</t>
  </si>
  <si>
    <t>X5 - Perceived Innovativeness</t>
  </si>
  <si>
    <t>SIMRA 2 - Detailed evaluation of Social Innovation</t>
  </si>
  <si>
    <t>X6 - Reflection</t>
  </si>
  <si>
    <t>X7 - Reaction</t>
  </si>
  <si>
    <t>X8 - Reconfiguring</t>
  </si>
  <si>
    <t>X9 - Realization</t>
  </si>
  <si>
    <t>X10 - Replication</t>
  </si>
  <si>
    <t>X6.1 - Trigger and Social Needs</t>
  </si>
  <si>
    <t>Aa3</t>
  </si>
  <si>
    <t>X7.2 - Leadership</t>
  </si>
  <si>
    <t>X7.3 - Resilience</t>
  </si>
  <si>
    <t>Cc2</t>
  </si>
  <si>
    <t>X7.4 - Capabilities</t>
  </si>
  <si>
    <t>Cd3</t>
  </si>
  <si>
    <t>Da3</t>
  </si>
  <si>
    <t>Db2</t>
  </si>
  <si>
    <t>X8.1 - New networks</t>
  </si>
  <si>
    <t>X8.2 - New attitudes</t>
  </si>
  <si>
    <t>X8.3 - New governance arrangements</t>
  </si>
  <si>
    <t>X9.1 - Planning and Management</t>
  </si>
  <si>
    <t>Fb3</t>
  </si>
  <si>
    <t>Fb4</t>
  </si>
  <si>
    <t>Fb5</t>
  </si>
  <si>
    <t>X9.3 - Beneficiaries</t>
  </si>
  <si>
    <t>Ga2</t>
  </si>
  <si>
    <t>X10.2 - Critical Innovation Effects</t>
  </si>
  <si>
    <t>B.1</t>
  </si>
  <si>
    <t>B2-B3</t>
  </si>
  <si>
    <t>B6</t>
  </si>
  <si>
    <t>Aa4</t>
  </si>
  <si>
    <t>X6.2 - POT</t>
  </si>
  <si>
    <t>Ba1</t>
  </si>
  <si>
    <t>Ba2</t>
  </si>
  <si>
    <t>Ba3</t>
  </si>
  <si>
    <t>B7</t>
  </si>
  <si>
    <t>X7.1 - SI Idea</t>
  </si>
  <si>
    <t>Indicator Cc2</t>
  </si>
  <si>
    <t>Mean of individual sums (columns) from table E.4.4</t>
  </si>
  <si>
    <t>Total number of actors of the SI Network</t>
  </si>
  <si>
    <t>Did you fill all the blue cells following the instructions of each SNA indicator?</t>
  </si>
  <si>
    <t>Cd1</t>
  </si>
  <si>
    <t>Mean of core group’s scores (Innovator(s) and Follower(s)) from tables E.4.1, E.4.2, E.4.3, E.4.4</t>
  </si>
  <si>
    <t>Mean of Transformer(s) scores from tables E.4.1, E.4.2, E.4.3, E.4.4</t>
  </si>
  <si>
    <r>
      <rPr>
        <b/>
        <sz val="10"/>
        <color theme="1"/>
        <rFont val="Calibri"/>
        <family val="2"/>
        <scheme val="minor"/>
      </rPr>
      <t>Instruction</t>
    </r>
    <r>
      <rPr>
        <sz val="10"/>
        <color theme="1"/>
        <rFont val="Calibri"/>
        <family val="2"/>
        <scheme val="minor"/>
      </rPr>
      <t>: (1) In tables E.4.1, E.4.2, E.4.3, E.4.4 of spreadsheet "E.4", make the sum of “1s” “received” by the actors of the network (columns); (2) Per each actor, sum the scores from the 4 tables; (3) Calculate the mean of core group’s scores (Innovator(s) and Follower(s)) and write the result in the blue cell; (4) Calculate the mean of transformers and write the result in the blue cell.</t>
    </r>
  </si>
  <si>
    <r>
      <rPr>
        <b/>
        <sz val="10"/>
        <color theme="1"/>
        <rFont val="Calibri"/>
        <family val="2"/>
        <scheme val="minor"/>
      </rPr>
      <t>Instruction</t>
    </r>
    <r>
      <rPr>
        <sz val="10"/>
        <color theme="1"/>
        <rFont val="Calibri"/>
        <family val="2"/>
        <scheme val="minor"/>
      </rPr>
      <t>: (1) In table E.4.4 of spreadsheet "E.4", make the sum of “1s” “received” by the actors of the network (columns); (2) Calculate the mean of the the individual sums and write the result in the blue cell; (3) Write the total number of actors of the SI Network (number of raws and columns of the square matrix).</t>
    </r>
  </si>
  <si>
    <t>Cd2</t>
  </si>
  <si>
    <t>Indicator Cd1</t>
  </si>
  <si>
    <t>Indicator Cd3</t>
  </si>
  <si>
    <r>
      <rPr>
        <b/>
        <sz val="10"/>
        <color theme="1"/>
        <rFont val="Calibri"/>
        <family val="2"/>
        <scheme val="minor"/>
      </rPr>
      <t>Instruction</t>
    </r>
    <r>
      <rPr>
        <sz val="10"/>
        <color theme="1"/>
        <rFont val="Calibri"/>
        <family val="2"/>
        <scheme val="minor"/>
      </rPr>
      <t>: (1) In table E.4.1 of spreadsheet "E.4", make the sum of “1s” “received” by the actors of the network (columns); (2) Calculate the mean of the the individual sums and write the result in the blue cell; (3) Write the total number of actors of the SI Network (number of raws and columns of the square matrix).</t>
    </r>
  </si>
  <si>
    <t>Mean of individual sums (columns) from table E.4.1</t>
  </si>
  <si>
    <t>X7.5 - Drivers</t>
  </si>
  <si>
    <r>
      <rPr>
        <b/>
        <sz val="10"/>
        <color theme="1"/>
        <rFont val="Calibri"/>
        <family val="2"/>
        <scheme val="minor"/>
      </rPr>
      <t>Instruction</t>
    </r>
    <r>
      <rPr>
        <sz val="10"/>
        <color theme="1"/>
        <rFont val="Calibri"/>
        <family val="2"/>
        <scheme val="minor"/>
      </rPr>
      <t>: (1) In table E.4.3 of spreadsheet "E.4", make the sum of “1s” “received” by the actors of the network (columns); (2) Calculate the mean of the the individual sums and write the result in the blue cell; (3) Write the total number of actors of the SI Network (number of raws and columns of the square matrix).</t>
    </r>
  </si>
  <si>
    <t>Mean of individual sums (columns) from table E.4.3</t>
  </si>
  <si>
    <t>Indicator Da3</t>
  </si>
  <si>
    <t>X7.6 - Preparatory actions</t>
  </si>
  <si>
    <t>C10-15</t>
  </si>
  <si>
    <t>C.5-all</t>
  </si>
  <si>
    <t>C.5-cause</t>
  </si>
  <si>
    <t>A9-Gini</t>
  </si>
  <si>
    <t>Indicator Ea4</t>
  </si>
  <si>
    <r>
      <rPr>
        <b/>
        <sz val="10"/>
        <color theme="1"/>
        <rFont val="Calibri"/>
        <family val="2"/>
        <scheme val="minor"/>
      </rPr>
      <t>Instruction</t>
    </r>
    <r>
      <rPr>
        <sz val="10"/>
        <color theme="1"/>
        <rFont val="Calibri"/>
        <family val="2"/>
        <scheme val="minor"/>
      </rPr>
      <t>: (1) Identify the core-group in matrix E.3.2 of spreadsheet "E.3" through a core-periphery algorithm; (2) Write in the total number ("x") of actors in the core group; (3) In table E.4.2 of spreadsheet "E.4", make the sum of “1s” “received” by the actors of the network (columns);  (4) Rank the actors through their scores obtained in step 2 and select the top "x" positions; (5) Identify the number (“y”) of core group actors which are in the top “x” positions of the ranking in Step 4 and write it in the blue cell</t>
    </r>
  </si>
  <si>
    <t>Total number of actors in the core group ("x") of the SI Network in E.3.2</t>
  </si>
  <si>
    <t>Number of core group actors which are in the top "x" positions of E.4.2</t>
  </si>
  <si>
    <t>D.12</t>
  </si>
  <si>
    <t>D.13</t>
  </si>
  <si>
    <t>D.14</t>
  </si>
  <si>
    <t>D.15</t>
  </si>
  <si>
    <t>D.16</t>
  </si>
  <si>
    <t>D.17</t>
  </si>
  <si>
    <t>D.18</t>
  </si>
  <si>
    <t>D.19</t>
  </si>
  <si>
    <t>D-14-18-Gini</t>
  </si>
  <si>
    <t>agricolture</t>
  </si>
  <si>
    <t>livestock</t>
  </si>
  <si>
    <t>fishery</t>
  </si>
  <si>
    <t>forestry</t>
  </si>
  <si>
    <t>rural</t>
  </si>
  <si>
    <t>A8-Gini</t>
  </si>
  <si>
    <t>E.1</t>
  </si>
  <si>
    <t>Ea13</t>
  </si>
  <si>
    <t>Fa2</t>
  </si>
  <si>
    <t>Fa3</t>
  </si>
  <si>
    <t>Fa4</t>
  </si>
  <si>
    <t>Fa5</t>
  </si>
  <si>
    <t>Fa6</t>
  </si>
  <si>
    <t>Fa7</t>
  </si>
  <si>
    <t>[0-9]</t>
  </si>
  <si>
    <t>Fb2</t>
  </si>
  <si>
    <t>X9.2 - Support</t>
  </si>
  <si>
    <t>Ga1</t>
  </si>
  <si>
    <t>Ga3</t>
  </si>
  <si>
    <t>Ga4</t>
  </si>
  <si>
    <t>H.17</t>
  </si>
  <si>
    <t>Ha1</t>
  </si>
  <si>
    <t>J.4-5-7</t>
  </si>
  <si>
    <t>Ha2</t>
  </si>
  <si>
    <t>Ha3</t>
  </si>
  <si>
    <t>J.8.3</t>
  </si>
  <si>
    <t>J.8</t>
  </si>
  <si>
    <t>Ha4</t>
  </si>
  <si>
    <t>X11 - Relevance</t>
  </si>
  <si>
    <t>X12 - Efficiency</t>
  </si>
  <si>
    <t>X13 - Effectiveness</t>
  </si>
  <si>
    <t>X14 - Impact</t>
  </si>
  <si>
    <t>X15 - Sustainability</t>
  </si>
  <si>
    <t>X10.1 - Feedback and multiplier effects</t>
  </si>
  <si>
    <t>X11.1 - Process</t>
  </si>
  <si>
    <t>X11.2 - Project</t>
  </si>
  <si>
    <t>X11.3 - Initiative</t>
  </si>
  <si>
    <t>X12.1 - Process</t>
  </si>
  <si>
    <t>X12.2 - Project</t>
  </si>
  <si>
    <t>X12.3 - Initiative</t>
  </si>
  <si>
    <t>X13.1 - Process</t>
  </si>
  <si>
    <t>X13.2 - Project</t>
  </si>
  <si>
    <t>X13.3 - Initiative</t>
  </si>
  <si>
    <t>X14.1 - Project</t>
  </si>
  <si>
    <t>X14.4 - Initiative</t>
  </si>
  <si>
    <t>X15.1 - Project</t>
  </si>
  <si>
    <t>X15.2 - Initiative</t>
  </si>
  <si>
    <t>Network's collective need 1:</t>
  </si>
  <si>
    <t>Network's collective need 2:</t>
  </si>
  <si>
    <t>Network's collective need 3:</t>
  </si>
  <si>
    <t>1, 0 , Empty</t>
  </si>
  <si>
    <t>1, 0, empty</t>
  </si>
  <si>
    <t>1, 0 , empty</t>
  </si>
  <si>
    <t>Did you fill all the blue cells following the instructions of each qualitative indicator?</t>
  </si>
  <si>
    <t>R1</t>
  </si>
  <si>
    <t>Indicator R1</t>
  </si>
  <si>
    <t>H.14</t>
  </si>
  <si>
    <t>Indicator R7</t>
  </si>
  <si>
    <r>
      <rPr>
        <b/>
        <sz val="10"/>
        <color theme="1"/>
        <rFont val="Calibri"/>
        <family val="2"/>
        <scheme val="minor"/>
      </rPr>
      <t>Instruction</t>
    </r>
    <r>
      <rPr>
        <sz val="10"/>
        <color theme="1"/>
        <rFont val="Calibri"/>
        <family val="2"/>
        <scheme val="minor"/>
      </rPr>
      <t xml:space="preserve">: per each "network need" </t>
    </r>
    <r>
      <rPr>
        <b/>
        <sz val="10"/>
        <color theme="1"/>
        <rFont val="Calibri"/>
        <family val="2"/>
        <scheme val="minor"/>
      </rPr>
      <t>put 1</t>
    </r>
    <r>
      <rPr>
        <sz val="10"/>
        <color theme="1"/>
        <rFont val="Calibri"/>
        <family val="2"/>
        <scheme val="minor"/>
      </rPr>
      <t xml:space="preserve"> in the light blue column if it matches with one of the Innovators' needs (column A); </t>
    </r>
    <r>
      <rPr>
        <b/>
        <sz val="10"/>
        <color theme="1"/>
        <rFont val="Calibri"/>
        <family val="2"/>
        <scheme val="minor"/>
      </rPr>
      <t>put 0</t>
    </r>
    <r>
      <rPr>
        <sz val="10"/>
        <color theme="1"/>
        <rFont val="Calibri"/>
        <family val="2"/>
        <scheme val="minor"/>
      </rPr>
      <t xml:space="preserve"> if it doesn't; </t>
    </r>
    <r>
      <rPr>
        <b/>
        <sz val="10"/>
        <color theme="1"/>
        <rFont val="Calibri"/>
        <family val="2"/>
        <scheme val="minor"/>
      </rPr>
      <t>leave empty</t>
    </r>
    <r>
      <rPr>
        <sz val="10"/>
        <color theme="1"/>
        <rFont val="Calibri"/>
        <family val="2"/>
        <scheme val="minor"/>
      </rPr>
      <t xml:space="preserve"> if it is written "NA".</t>
    </r>
  </si>
  <si>
    <r>
      <rPr>
        <b/>
        <sz val="10"/>
        <color theme="1"/>
        <rFont val="Calibri"/>
        <family val="2"/>
        <scheme val="minor"/>
      </rPr>
      <t>Instruction</t>
    </r>
    <r>
      <rPr>
        <sz val="10"/>
        <color theme="1"/>
        <rFont val="Calibri"/>
        <family val="2"/>
        <scheme val="minor"/>
      </rPr>
      <t xml:space="preserve">: per each row of the network's colective needs, </t>
    </r>
    <r>
      <rPr>
        <b/>
        <sz val="10"/>
        <color theme="1"/>
        <rFont val="Calibri"/>
        <family val="2"/>
        <scheme val="minor"/>
      </rPr>
      <t>put 1</t>
    </r>
    <r>
      <rPr>
        <sz val="10"/>
        <color theme="1"/>
        <rFont val="Calibri"/>
        <family val="2"/>
        <scheme val="minor"/>
      </rPr>
      <t xml:space="preserve"> in the light blue column if at least 1 of his/her needs matches with one of the innovators' ones (column E); </t>
    </r>
    <r>
      <rPr>
        <b/>
        <sz val="10"/>
        <color theme="1"/>
        <rFont val="Calibri"/>
        <family val="2"/>
        <scheme val="minor"/>
      </rPr>
      <t>put 0</t>
    </r>
    <r>
      <rPr>
        <sz val="10"/>
        <color theme="1"/>
        <rFont val="Calibri"/>
        <family val="2"/>
        <scheme val="minor"/>
      </rPr>
      <t xml:space="preserve"> if it doesn't or if there are only NAs; </t>
    </r>
    <r>
      <rPr>
        <b/>
        <sz val="10"/>
        <color theme="1"/>
        <rFont val="Calibri"/>
        <family val="2"/>
        <scheme val="minor"/>
      </rPr>
      <t>leave empty</t>
    </r>
    <r>
      <rPr>
        <sz val="10"/>
        <color theme="1"/>
        <rFont val="Calibri"/>
        <family val="2"/>
        <scheme val="minor"/>
      </rPr>
      <t xml:space="preserve"> if all the 3 needs are empty.</t>
    </r>
  </si>
  <si>
    <r>
      <rPr>
        <b/>
        <sz val="10"/>
        <color theme="1"/>
        <rFont val="Calibri"/>
        <family val="2"/>
        <scheme val="minor"/>
      </rPr>
      <t>Instruction:</t>
    </r>
    <r>
      <rPr>
        <sz val="10"/>
        <color theme="1"/>
        <rFont val="Calibri"/>
        <family val="2"/>
        <scheme val="minor"/>
      </rPr>
      <t xml:space="preserve"> per each "beneficiary's need" </t>
    </r>
    <r>
      <rPr>
        <b/>
        <sz val="10"/>
        <color theme="1"/>
        <rFont val="Calibri"/>
        <family val="2"/>
        <scheme val="minor"/>
      </rPr>
      <t>put 1</t>
    </r>
    <r>
      <rPr>
        <sz val="10"/>
        <color theme="1"/>
        <rFont val="Calibri"/>
        <family val="2"/>
        <scheme val="minor"/>
      </rPr>
      <t xml:space="preserve"> in the light blue column if it matches with one of the Innovators' and network's needs (see previous columns in R2); </t>
    </r>
    <r>
      <rPr>
        <b/>
        <sz val="10"/>
        <color theme="1"/>
        <rFont val="Calibri"/>
        <family val="2"/>
        <scheme val="minor"/>
      </rPr>
      <t>put 0</t>
    </r>
    <r>
      <rPr>
        <sz val="10"/>
        <color theme="1"/>
        <rFont val="Calibri"/>
        <family val="2"/>
        <scheme val="minor"/>
      </rPr>
      <t xml:space="preserve"> if it doesn't; </t>
    </r>
    <r>
      <rPr>
        <b/>
        <sz val="10"/>
        <color theme="1"/>
        <rFont val="Calibri"/>
        <family val="2"/>
        <scheme val="minor"/>
      </rPr>
      <t>leave empty</t>
    </r>
    <r>
      <rPr>
        <sz val="10"/>
        <color theme="1"/>
        <rFont val="Calibri"/>
        <family val="2"/>
        <scheme val="minor"/>
      </rPr>
      <t xml:space="preserve"> if it is written "NA".</t>
    </r>
  </si>
  <si>
    <t>Innovators' individual and collective needs:</t>
  </si>
  <si>
    <t>Needs of Innovators and network</t>
  </si>
  <si>
    <t>Beneficiaries' need 1</t>
  </si>
  <si>
    <t>Beneficiaries' need 2</t>
  </si>
  <si>
    <t>Beneficiaries' need 3</t>
  </si>
  <si>
    <t>D4</t>
  </si>
  <si>
    <t>Indicator E3</t>
  </si>
  <si>
    <r>
      <rPr>
        <b/>
        <sz val="10"/>
        <color theme="1"/>
        <rFont val="Calibri"/>
        <family val="2"/>
        <scheme val="minor"/>
      </rPr>
      <t>Instruction</t>
    </r>
    <r>
      <rPr>
        <sz val="10"/>
        <color theme="1"/>
        <rFont val="Calibri"/>
        <family val="2"/>
        <scheme val="minor"/>
      </rPr>
      <t>: (1) Calculate the Breath Index of matrix E.3.2 of spreadsheet "E.3" through a SNA software; (2) Write it in the blue cell.</t>
    </r>
  </si>
  <si>
    <t>Breath Index of E.3.2</t>
  </si>
  <si>
    <t>[-100;100]</t>
  </si>
  <si>
    <t>1 -0 - empty</t>
  </si>
  <si>
    <t>Expected changes</t>
  </si>
  <si>
    <t>Observed changes (internal)</t>
  </si>
  <si>
    <t>Observed changes (external)</t>
  </si>
  <si>
    <r>
      <rPr>
        <b/>
        <sz val="10"/>
        <color theme="1"/>
        <rFont val="Calibri"/>
        <family val="2"/>
        <scheme val="minor"/>
      </rPr>
      <t>Instruction</t>
    </r>
    <r>
      <rPr>
        <sz val="10"/>
        <color theme="1"/>
        <rFont val="Calibri"/>
        <family val="2"/>
        <scheme val="minor"/>
      </rPr>
      <t>: Per each matrix in "E.3", select the whole matrix and (i) count the number of non-empty cells and (ii) sum the numbers.</t>
    </r>
  </si>
  <si>
    <t>Number of non-empty cells in E.3.1</t>
  </si>
  <si>
    <t>Sum of values in E.3.1</t>
  </si>
  <si>
    <t>Number of non-empty cells in E.3.2</t>
  </si>
  <si>
    <t>Sum of values in E.3.2</t>
  </si>
  <si>
    <t>Number of non-empty cells in E.3.3</t>
  </si>
  <si>
    <t>Sum of values in E.3.3</t>
  </si>
  <si>
    <t>Number of non-empty cells in E.3.4</t>
  </si>
  <si>
    <t>Sum of values in E.3.4</t>
  </si>
  <si>
    <t>G.9</t>
  </si>
  <si>
    <r>
      <rPr>
        <b/>
        <sz val="10"/>
        <color theme="1"/>
        <rFont val="Calibri"/>
        <family val="2"/>
        <scheme val="minor"/>
      </rPr>
      <t>Instruction</t>
    </r>
    <r>
      <rPr>
        <sz val="10"/>
        <color theme="1"/>
        <rFont val="Calibri"/>
        <family val="2"/>
        <scheme val="minor"/>
      </rPr>
      <t xml:space="preserve">: per each row (individual expected and observed changes) </t>
    </r>
    <r>
      <rPr>
        <b/>
        <sz val="10"/>
        <color theme="1"/>
        <rFont val="Calibri"/>
        <family val="2"/>
        <scheme val="minor"/>
      </rPr>
      <t>put 1</t>
    </r>
    <r>
      <rPr>
        <sz val="10"/>
        <color theme="1"/>
        <rFont val="Calibri"/>
        <family val="2"/>
        <scheme val="minor"/>
      </rPr>
      <t xml:space="preserve"> in the light blue column if at least 1 of the observed changes satisfies the expected change; </t>
    </r>
    <r>
      <rPr>
        <b/>
        <sz val="10"/>
        <color theme="1"/>
        <rFont val="Calibri"/>
        <family val="2"/>
        <scheme val="minor"/>
      </rPr>
      <t>put 0</t>
    </r>
    <r>
      <rPr>
        <sz val="10"/>
        <color theme="1"/>
        <rFont val="Calibri"/>
        <family val="2"/>
        <scheme val="minor"/>
      </rPr>
      <t xml:space="preserve"> if it doesn't; </t>
    </r>
    <r>
      <rPr>
        <b/>
        <sz val="10"/>
        <color theme="1"/>
        <rFont val="Calibri"/>
        <family val="2"/>
        <scheme val="minor"/>
      </rPr>
      <t>leave empty</t>
    </r>
    <r>
      <rPr>
        <sz val="10"/>
        <color theme="1"/>
        <rFont val="Calibri"/>
        <family val="2"/>
        <scheme val="minor"/>
      </rPr>
      <t xml:space="preserve"> if the whole row is empty or if the expected change is "NA". </t>
    </r>
    <r>
      <rPr>
        <b/>
        <sz val="10"/>
        <color theme="1"/>
        <rFont val="Calibri"/>
        <family val="2"/>
        <scheme val="minor"/>
      </rPr>
      <t>Attention:</t>
    </r>
    <r>
      <rPr>
        <sz val="10"/>
        <color theme="1"/>
        <rFont val="Calibri"/>
        <family val="2"/>
        <scheme val="minor"/>
      </rPr>
      <t xml:space="preserve"> the governance observation are 6.</t>
    </r>
  </si>
  <si>
    <t>H.11</t>
  </si>
  <si>
    <t>E.3.2 U E.3.3</t>
  </si>
  <si>
    <t>Authomatic matrix: DO NOT modify!</t>
  </si>
  <si>
    <t>E.3.1 U E.3.2 U E.3.3</t>
  </si>
  <si>
    <t>Number of non-empty cells in E.3.2UE.3.3</t>
  </si>
  <si>
    <t>Sum of values in E.3.2UE.3.3</t>
  </si>
  <si>
    <t>Number of non-empty cells in E.3.1UE.3.2UE.3.3</t>
  </si>
  <si>
    <t>Sum of values in E.3.1UE.3.2UE.3.3</t>
  </si>
  <si>
    <t>I1</t>
  </si>
  <si>
    <t>I5</t>
  </si>
  <si>
    <t>I6</t>
  </si>
  <si>
    <t>J.11</t>
  </si>
  <si>
    <t>J.11-in</t>
  </si>
  <si>
    <t>J.11-out</t>
  </si>
  <si>
    <t>J.11-pos</t>
  </si>
  <si>
    <t>J.11-neg</t>
  </si>
  <si>
    <t>B.8-imp</t>
  </si>
  <si>
    <t>B.5-imp</t>
  </si>
  <si>
    <t>Indicators (based on densities) SIR5 - F3 - F11 - S3</t>
  </si>
  <si>
    <t>I5-6-7</t>
  </si>
  <si>
    <t>[-3; +3]</t>
  </si>
  <si>
    <t>Work Programme: Topic ISIB-03-2015. Unlocking the growth potential of rural areas through enhanced governance and social innovation</t>
  </si>
  <si>
    <t>Social Innovation in Marginalised Rural Areas
Call: H2020-ISIB-2015-2
Innovative, Sustainable and Inclusive Bioeconomy</t>
  </si>
  <si>
    <t>How does the Tool work?</t>
  </si>
  <si>
    <t>Actors</t>
  </si>
  <si>
    <t>Identification Code</t>
  </si>
  <si>
    <r>
      <t>Please insert in the table data collected through T1 and T2, focusing first on</t>
    </r>
    <r>
      <rPr>
        <b/>
        <sz val="10"/>
        <color theme="1"/>
        <rFont val="Calibri"/>
        <family val="2"/>
        <scheme val="minor"/>
      </rPr>
      <t xml:space="preserve"> SI Networks actors</t>
    </r>
    <r>
      <rPr>
        <sz val="10"/>
        <color theme="1"/>
        <rFont val="Calibri"/>
        <family val="2"/>
        <scheme val="minor"/>
      </rPr>
      <t xml:space="preserve"> (innovators, followers, transformers), and then on project partners and beneficiaries</t>
    </r>
  </si>
  <si>
    <t>Spreadsheets:</t>
  </si>
  <si>
    <r>
      <t xml:space="preserve">Instructions within spreadsheets are in </t>
    </r>
    <r>
      <rPr>
        <b/>
        <sz val="11"/>
        <color theme="9"/>
        <rFont val="Calibri"/>
        <family val="2"/>
        <scheme val="minor"/>
      </rPr>
      <t>green</t>
    </r>
  </si>
  <si>
    <t>The first 9 spreadsheets (white label) are dedicated to data entry: the list of actors selected in the sample ("actors"), the 6 quantitative Tools (from "T1" to "T6"), and the square matrices for Social Netowork Analysis ("E.3" and "E.4")</t>
  </si>
  <si>
    <t>Check the quality of your data</t>
  </si>
  <si>
    <t>Compare your data with the range limits of each variable</t>
  </si>
  <si>
    <t>Range of variables:</t>
  </si>
  <si>
    <t>Missing values:</t>
  </si>
  <si>
    <t>Qualitative answers:</t>
  </si>
  <si>
    <t>Input "na" for all your missing values</t>
  </si>
  <si>
    <t>3d</t>
  </si>
  <si>
    <t>General rules for all spreadsheets:</t>
  </si>
  <si>
    <t>3e</t>
  </si>
  <si>
    <t>Once a spreadsheet is completed, press the "DONE" button in cell A8: this will enalbe the automatic calculation of the indicators in the last 3 spreadsheets</t>
  </si>
  <si>
    <t>Indicators</t>
  </si>
  <si>
    <t xml:space="preserve">Evaluator does not have to do anything: each indicator is automatically calculated when all the "DONE" buttons are activated </t>
  </si>
  <si>
    <t>Each column is a variable, with a code, a description and a range</t>
  </si>
  <si>
    <t>Insert in the table all the actors selected for the final sample, starting from the SI Networks actors (innovators, followers, transformers), and then inserting project partners and beneficiaries</t>
  </si>
  <si>
    <t>ID codes are assigned in this spreadsheet</t>
  </si>
  <si>
    <t>2d</t>
  </si>
  <si>
    <t>Square matrices in "E.3" for SNA, which are supposed to be completed with all values:</t>
  </si>
  <si>
    <t>Leave empty the diagonal cells</t>
  </si>
  <si>
    <t>4a</t>
  </si>
  <si>
    <t>4b</t>
  </si>
  <si>
    <t>Manual calculation in "SNA" and "qualitative"</t>
  </si>
  <si>
    <t>The evaluator is asked to make few easy manual calculation</t>
  </si>
  <si>
    <r>
      <t xml:space="preserve">Cells in </t>
    </r>
    <r>
      <rPr>
        <b/>
        <sz val="11"/>
        <color theme="7"/>
        <rFont val="Calibri"/>
        <family val="2"/>
        <scheme val="minor"/>
      </rPr>
      <t>yellow</t>
    </r>
    <r>
      <rPr>
        <sz val="11"/>
        <color theme="1"/>
        <rFont val="Calibri"/>
        <family val="2"/>
        <scheme val="minor"/>
      </rPr>
      <t xml:space="preserve"> and </t>
    </r>
    <r>
      <rPr>
        <b/>
        <sz val="11"/>
        <color theme="5"/>
        <rFont val="Calibri"/>
        <family val="2"/>
        <scheme val="minor"/>
      </rPr>
      <t>orange</t>
    </r>
    <r>
      <rPr>
        <sz val="11"/>
        <color theme="1"/>
        <rFont val="Calibri"/>
        <family val="2"/>
        <scheme val="minor"/>
      </rPr>
      <t xml:space="preserve"> are automatically filled in by the formulas: the first ones transform the data, the second ones make operations among variables that facilitate the calculation of indicators</t>
    </r>
  </si>
  <si>
    <r>
      <rPr>
        <b/>
        <sz val="11"/>
        <color theme="0" tint="-0.34998626667073579"/>
        <rFont val="Calibri"/>
        <family val="2"/>
        <scheme val="minor"/>
      </rPr>
      <t>Gray</t>
    </r>
    <r>
      <rPr>
        <sz val="11"/>
        <color theme="1"/>
        <rFont val="Calibri"/>
        <family val="2"/>
        <scheme val="minor"/>
      </rPr>
      <t xml:space="preserve"> cells automatically report values from other spreadsheets useful to the evaluator to carry out what is required in the instructions</t>
    </r>
  </si>
  <si>
    <r>
      <t>The "</t>
    </r>
    <r>
      <rPr>
        <b/>
        <sz val="11"/>
        <color theme="1"/>
        <rFont val="Calibri"/>
        <family val="2"/>
        <scheme val="minor"/>
      </rPr>
      <t>DONE</t>
    </r>
    <r>
      <rPr>
        <sz val="11"/>
        <color theme="1"/>
        <rFont val="Calibri"/>
        <family val="2"/>
        <scheme val="minor"/>
      </rPr>
      <t>" button</t>
    </r>
  </si>
  <si>
    <r>
      <t xml:space="preserve">Indicators based on manual calculations are shown in the </t>
    </r>
    <r>
      <rPr>
        <b/>
        <sz val="11"/>
        <color rgb="FFFF99CC"/>
        <rFont val="Calibri"/>
        <family val="2"/>
        <scheme val="minor"/>
      </rPr>
      <t>pink</t>
    </r>
    <r>
      <rPr>
        <sz val="11"/>
        <color theme="1"/>
        <rFont val="Calibri"/>
        <family val="2"/>
        <scheme val="minor"/>
      </rPr>
      <t xml:space="preserve"> cells
</t>
    </r>
  </si>
  <si>
    <r>
      <t xml:space="preserve">The evaluator will have to follow the instructions in the </t>
    </r>
    <r>
      <rPr>
        <b/>
        <sz val="11"/>
        <color theme="9"/>
        <rFont val="Calibri"/>
        <family val="2"/>
        <scheme val="minor"/>
      </rPr>
      <t>green</t>
    </r>
    <r>
      <rPr>
        <sz val="11"/>
        <color theme="1"/>
        <rFont val="Calibri"/>
        <family val="2"/>
        <scheme val="minor"/>
      </rPr>
      <t xml:space="preserve"> cells</t>
    </r>
  </si>
  <si>
    <r>
      <t xml:space="preserve">The result of each calculation must be reported in the appropriate </t>
    </r>
    <r>
      <rPr>
        <b/>
        <sz val="11"/>
        <color theme="8"/>
        <rFont val="Calibri"/>
        <family val="2"/>
        <scheme val="minor"/>
      </rPr>
      <t>blue</t>
    </r>
    <r>
      <rPr>
        <sz val="11"/>
        <color theme="1"/>
        <rFont val="Calibri"/>
        <family val="2"/>
        <scheme val="minor"/>
      </rPr>
      <t xml:space="preserve"> cells.</t>
    </r>
  </si>
  <si>
    <r>
      <t xml:space="preserve">Now you can </t>
    </r>
    <r>
      <rPr>
        <b/>
        <sz val="11"/>
        <color theme="1"/>
        <rFont val="Calibri"/>
        <family val="2"/>
        <scheme val="minor"/>
      </rPr>
      <t>enjoy</t>
    </r>
    <r>
      <rPr>
        <sz val="11"/>
        <color theme="1"/>
        <rFont val="Calibri"/>
        <family val="2"/>
        <scheme val="minor"/>
      </rPr>
      <t xml:space="preserve"> the indicators of your SI initiative! Specifically:</t>
    </r>
  </si>
  <si>
    <r>
      <t>"</t>
    </r>
    <r>
      <rPr>
        <b/>
        <sz val="11"/>
        <color theme="1"/>
        <rFont val="Calibri"/>
        <family val="2"/>
        <scheme val="minor"/>
      </rPr>
      <t>SIMRA1</t>
    </r>
    <r>
      <rPr>
        <sz val="11"/>
        <color theme="1"/>
        <rFont val="Calibri"/>
        <family val="2"/>
        <scheme val="minor"/>
      </rPr>
      <t>"  includes the indicators for the rapid evaluation of Social Innovation following the SIMRA definition</t>
    </r>
  </si>
  <si>
    <r>
      <t>"</t>
    </r>
    <r>
      <rPr>
        <b/>
        <sz val="11"/>
        <color theme="1"/>
        <rFont val="Calibri"/>
        <family val="2"/>
        <scheme val="minor"/>
      </rPr>
      <t>SIMRA2</t>
    </r>
    <r>
      <rPr>
        <sz val="11"/>
        <color theme="1"/>
        <rFont val="Calibri"/>
        <family val="2"/>
        <scheme val="minor"/>
      </rPr>
      <t>" focuses on the detailed evaluation based on each step of the SI evaluation framework</t>
    </r>
  </si>
  <si>
    <r>
      <t>"</t>
    </r>
    <r>
      <rPr>
        <b/>
        <sz val="11"/>
        <color theme="1"/>
        <rFont val="Calibri"/>
        <family val="2"/>
        <scheme val="minor"/>
      </rPr>
      <t>SIMRA3</t>
    </r>
    <r>
      <rPr>
        <sz val="11"/>
        <color theme="1"/>
        <rFont val="Calibri"/>
        <family val="2"/>
        <scheme val="minor"/>
      </rPr>
      <t>" includes the indicators for the conventional evaluation based onRelevance, Efficiency, Effectiveness, Impact and Sustainability</t>
    </r>
  </si>
  <si>
    <t>Instructions for the use of the Tool (in 5 steps)</t>
  </si>
  <si>
    <t>D4.3 - Manual on Innovative Methods to Assess SI and its Impacts
Tool 9 - Data entry tool for data from Tool 1 to Tool 6 and indicators</t>
  </si>
  <si>
    <r>
      <t xml:space="preserve">The evaluator has to fill </t>
    </r>
    <r>
      <rPr>
        <b/>
        <sz val="11"/>
        <color theme="1"/>
        <rFont val="Calibri"/>
        <family val="2"/>
        <scheme val="minor"/>
      </rPr>
      <t>ONLY</t>
    </r>
    <r>
      <rPr>
        <sz val="11"/>
        <color theme="1"/>
        <rFont val="Calibri"/>
        <family val="2"/>
        <scheme val="minor"/>
      </rPr>
      <t xml:space="preserve"> the </t>
    </r>
    <r>
      <rPr>
        <b/>
        <sz val="11"/>
        <color theme="4"/>
        <rFont val="Calibri"/>
        <family val="2"/>
        <scheme val="minor"/>
      </rPr>
      <t>blue</t>
    </r>
    <r>
      <rPr>
        <sz val="11"/>
        <color theme="1"/>
        <rFont val="Calibri"/>
        <family val="2"/>
        <scheme val="minor"/>
      </rPr>
      <t xml:space="preserve"> cells!</t>
    </r>
  </si>
  <si>
    <t>The 2 yellow spreadsheets require some manual work by the evaluator to facilitate the calculation of indicators based on Social Network Analysis ("SNA") and of indicators based on qualitative answers to open questions in the questionnaires ("qualitative")</t>
  </si>
  <si>
    <t>The last 3 spreadsheets (blue label) contain the automatically calculated indicators within the 3 groups of indicators: "SIMRA1", "SIMRA2" and "SIMRA3"</t>
  </si>
  <si>
    <t>Colours of cells (in the white and yellow spreadsheets):</t>
  </si>
  <si>
    <t>Missing values have to be reported with "na"; "0" is used only to indicate the absence of an attribute in dichotomous variables; leave empty only entire rows for whole missing items</t>
  </si>
  <si>
    <t>Each row is an interview, identified by a code (ID) associated to "actors" spreadsheet</t>
  </si>
  <si>
    <t>Actors spreadsheet:</t>
  </si>
  <si>
    <t>T1-6 spreadsheets:</t>
  </si>
  <si>
    <t>E.3-4 spreadsheets:</t>
  </si>
  <si>
    <t>The SI network actors must be reported in the square matrices of "E.3" and "E.4" for SNA: be aware that formulas automatically copy only the first 15 actors</t>
  </si>
  <si>
    <t>The variables of each spreadsheet are ordered following the order of the questions in the questionnaire</t>
  </si>
  <si>
    <t>Enter the data ony in the blue cells</t>
  </si>
  <si>
    <t>At the end of each spreadsheet you'll find some yellow and orange columns: DO NOT modify them as they contain automatic formulas transforming or computing your data</t>
  </si>
  <si>
    <r>
      <t xml:space="preserve">The </t>
    </r>
    <r>
      <rPr>
        <b/>
        <sz val="11"/>
        <color theme="1"/>
        <rFont val="Calibri"/>
        <family val="2"/>
        <scheme val="minor"/>
      </rPr>
      <t>last blue row</t>
    </r>
    <r>
      <rPr>
        <sz val="11"/>
        <color theme="1"/>
        <rFont val="Calibri"/>
        <family val="2"/>
        <scheme val="minor"/>
      </rPr>
      <t xml:space="preserve"> is the maximum number of observations allowed within the spreadsheet: 1 for T1 and T2, 2 for T3, 5 for T5, 100 for T4 and T6.</t>
    </r>
  </si>
  <si>
    <t>Be aware: if you have more observations than allowed, you are asked to check the formulas of indicators!</t>
  </si>
  <si>
    <t>Be aware: if you have less observations, leave empty the rows in excess.</t>
  </si>
  <si>
    <t>Read each square matrix by row ("actor 1 collaborated with…")</t>
  </si>
  <si>
    <t>Labels of 15 actors are automatically reported from spreadsheet "actors": if you have more than 15 actors (or less than 15), you must manually modify the matrices accordingly</t>
  </si>
  <si>
    <t>Entry value 1 for "YES/presence of relation" and value 0 for "NO/absence of relation"; highlight in red the rows of the people you did not interview or to whom you did not ask the question</t>
  </si>
  <si>
    <t>Only in "E.3", all matrices must be fully completed, so missing rows must be symmetrized transposing the value in the corresponding columns</t>
  </si>
  <si>
    <t>If a whole item is missing (interview not done), leave empty all the cells of the row, except the interviee ID</t>
  </si>
  <si>
    <t>Substitution of missing values must be done carefully, especially in the SNA matrices (see step 3c)</t>
  </si>
  <si>
    <t>If one observation is missing (one empty row), you can substitute the values with the symmetric ones, transposing the values in the corresponding column</t>
  </si>
  <si>
    <t>Check the quality of answers before proceeding with the data entry because many formulas based on qualitative data give a score of 1 if the cell is not empty; so write “na” if the qualitative answer does not give useful information</t>
  </si>
  <si>
    <t>NOT YET</t>
  </si>
  <si>
    <r>
      <rPr>
        <b/>
        <sz val="11"/>
        <rFont val="Calibri"/>
        <family val="2"/>
        <scheme val="minor"/>
      </rPr>
      <t>Authors</t>
    </r>
    <r>
      <rPr>
        <sz val="11"/>
        <rFont val="Calibri"/>
        <family val="2"/>
        <scheme val="minor"/>
      </rPr>
      <t xml:space="preserve">: Laura Secco, Elena Pisani, Riccardo Da Re, Kamini Vicentini; Elena Górriz-Mifsud, Valentino Govigli, Mariana Melnykovych, Inazio Martínez de Arano; Elisa Ravazzoli, Cristina Dalla Torre, Thomas Streifeneder.
</t>
    </r>
    <r>
      <rPr>
        <b/>
        <sz val="11"/>
        <rFont val="Calibri"/>
        <family val="2"/>
        <scheme val="minor"/>
      </rPr>
      <t>Acknowledgment</t>
    </r>
    <r>
      <rPr>
        <sz val="11"/>
        <rFont val="Calibri"/>
        <family val="2"/>
        <scheme val="minor"/>
      </rPr>
      <t xml:space="preserve">: Todora Rogelja, Alice Ludvig, Gerhard Weiss, Ivana Zivojinovic, Diana Tuomasiukka, Micheal Den Herde, Marko Lovric, Achilleas Vassilopoulos, Ebun Akinsete, Phoebe Koundouri, Antonio Lopolito, Maurizio Prosperi, Antonio Baselice, Nico Polman, Marijke Dijkshoorn, Maria Nijnik, David Miller, Carla Barlagne, Richard Hewitt, Irina Prokofieva. 
Approved by Work Package Manager of WP4: Laura Secco, University of Padova.
	Date: 30/07/2019				
Approved by Project Coordinator: Maria Nijnik, James Hutton Institute
	Date: 30/07/2019
This document was produced under the terms and conditions of Grant Agreement No. 677622 for the European Commission. It does not necessary reflect the view of the European Union and in no way anticipates the Commission’s future policy in this area. </t>
    </r>
  </si>
  <si>
    <t>REEIS - Conventional evaluation of Social Innovation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</si>
</sst>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2"/>
      <color theme="0"/>
      <name val="Calibri"/>
      <family val="2"/>
      <scheme val="minor"/>
    </font>
    <font>
      <i/>
      <sz val="10"/>
      <color theme="1"/>
      <name val="Calibri"/>
      <family val="2"/>
      <scheme val="minor"/>
    </font>
    <font>
      <b/>
      <sz val="11"/>
      <color rgb="FF000000"/>
      <name val="Calibri"/>
      <family val="2"/>
      <scheme val="minor"/>
    </font>
    <font>
      <sz val="11"/>
      <color rgb="FF000000"/>
      <name val="Calibri"/>
      <family val="2"/>
      <scheme val="minor"/>
    </font>
    <font>
      <b/>
      <sz val="14"/>
      <color rgb="FFFF0000"/>
      <name val="Calibri"/>
      <family val="2"/>
      <scheme val="minor"/>
    </font>
    <font>
      <b/>
      <i/>
      <sz val="10"/>
      <color theme="1"/>
      <name val="Calibri"/>
      <family val="2"/>
      <scheme val="minor"/>
    </font>
    <font>
      <b/>
      <sz val="11"/>
      <color theme="0"/>
      <name val="Calibri"/>
      <family val="2"/>
      <scheme val="minor"/>
    </font>
    <font>
      <sz val="8"/>
      <name val="Calibri"/>
      <family val="2"/>
      <scheme val="minor"/>
    </font>
    <font>
      <i/>
      <sz val="10"/>
      <name val="Calibri"/>
      <family val="2"/>
      <scheme val="minor"/>
    </font>
    <font>
      <b/>
      <sz val="20"/>
      <color theme="0"/>
      <name val="Calibri"/>
      <family val="2"/>
      <scheme val="minor"/>
    </font>
    <font>
      <i/>
      <sz val="10"/>
      <color rgb="FF000000"/>
      <name val="Calibri"/>
      <family val="2"/>
      <scheme val="minor"/>
    </font>
    <font>
      <b/>
      <sz val="10"/>
      <color rgb="FFFF0000"/>
      <name val="Calibri"/>
      <family val="2"/>
      <scheme val="minor"/>
    </font>
    <font>
      <b/>
      <sz val="16"/>
      <name val="Calibri"/>
      <family val="2"/>
      <scheme val="minor"/>
    </font>
    <font>
      <b/>
      <sz val="11"/>
      <name val="Calibri"/>
      <family val="2"/>
      <scheme val="minor"/>
    </font>
    <font>
      <b/>
      <sz val="26"/>
      <name val="Calibri"/>
      <family val="2"/>
      <scheme val="minor"/>
    </font>
    <font>
      <b/>
      <sz val="11"/>
      <color theme="4"/>
      <name val="Calibri"/>
      <family val="2"/>
      <scheme val="minor"/>
    </font>
    <font>
      <b/>
      <sz val="11"/>
      <color theme="9"/>
      <name val="Calibri"/>
      <family val="2"/>
      <scheme val="minor"/>
    </font>
    <font>
      <b/>
      <sz val="11"/>
      <color theme="7"/>
      <name val="Calibri"/>
      <family val="2"/>
      <scheme val="minor"/>
    </font>
    <font>
      <b/>
      <sz val="11"/>
      <color theme="5"/>
      <name val="Calibri"/>
      <family val="2"/>
      <scheme val="minor"/>
    </font>
    <font>
      <b/>
      <sz val="11"/>
      <color theme="0" tint="-0.34998626667073579"/>
      <name val="Calibri"/>
      <family val="2"/>
      <scheme val="minor"/>
    </font>
    <font>
      <b/>
      <sz val="11"/>
      <color rgb="FFFF99CC"/>
      <name val="Calibri"/>
      <family val="2"/>
      <scheme val="minor"/>
    </font>
    <font>
      <b/>
      <sz val="11"/>
      <color theme="8"/>
      <name val="Calibri"/>
      <family val="2"/>
      <scheme val="minor"/>
    </font>
    <font>
      <b/>
      <sz val="24"/>
      <color theme="4" tint="-0.249977111117893"/>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99CC"/>
        <bgColor indexed="64"/>
      </patternFill>
    </fill>
    <fill>
      <patternFill patternType="solid">
        <fgColor rgb="FFFF0000"/>
        <bgColor indexed="64"/>
      </patternFill>
    </fill>
    <fill>
      <patternFill patternType="solid">
        <fgColor theme="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A20000"/>
        <bgColor indexed="64"/>
      </patternFill>
    </fill>
    <fill>
      <patternFill patternType="solid">
        <fgColor rgb="FFFAC6EC"/>
        <bgColor indexed="64"/>
      </patternFill>
    </fill>
    <fill>
      <patternFill patternType="solid">
        <fgColor rgb="FFF13D68"/>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2">
    <xf numFmtId="0" fontId="0" fillId="0" borderId="0"/>
    <xf numFmtId="0" fontId="4" fillId="0" borderId="0"/>
  </cellStyleXfs>
  <cellXfs count="396">
    <xf numFmtId="0" fontId="0" fillId="0" borderId="0" xfId="0"/>
    <xf numFmtId="0" fontId="5" fillId="0" borderId="0" xfId="0" applyFont="1"/>
    <xf numFmtId="0" fontId="0" fillId="0" borderId="0" xfId="0" applyAlignment="1">
      <alignment horizontal="center"/>
    </xf>
    <xf numFmtId="0" fontId="2" fillId="0" borderId="0" xfId="0" applyFont="1" applyAlignment="1">
      <alignment horizontal="center"/>
    </xf>
    <xf numFmtId="0" fontId="0" fillId="6" borderId="6" xfId="0" applyFill="1" applyBorder="1" applyAlignment="1">
      <alignment horizontal="center"/>
    </xf>
    <xf numFmtId="0" fontId="0" fillId="6" borderId="0" xfId="0" applyFill="1" applyBorder="1" applyAlignment="1">
      <alignment horizontal="center"/>
    </xf>
    <xf numFmtId="0" fontId="0" fillId="6" borderId="7" xfId="0" applyFill="1" applyBorder="1" applyAlignment="1">
      <alignment horizontal="center"/>
    </xf>
    <xf numFmtId="0" fontId="0" fillId="5" borderId="7" xfId="0" applyFill="1" applyBorder="1" applyAlignment="1">
      <alignment horizont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Border="1" applyAlignment="1">
      <alignment horizontal="center"/>
    </xf>
    <xf numFmtId="0" fontId="6" fillId="0" borderId="0" xfId="0" applyNumberFormat="1" applyFont="1" applyFill="1" applyBorder="1" applyAlignment="1">
      <alignment horizontal="left" vertical="center" wrapText="1"/>
    </xf>
    <xf numFmtId="0" fontId="6" fillId="7" borderId="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5" fillId="7" borderId="0" xfId="0" applyFont="1" applyFill="1" applyAlignment="1">
      <alignment horizontal="center" vertical="center"/>
    </xf>
    <xf numFmtId="0" fontId="5" fillId="0" borderId="0" xfId="0" applyFont="1" applyFill="1" applyAlignment="1">
      <alignment horizontal="center" vertical="center"/>
    </xf>
    <xf numFmtId="2" fontId="0" fillId="6" borderId="8" xfId="0" applyNumberFormat="1" applyFill="1" applyBorder="1" applyAlignment="1">
      <alignment horizontal="center"/>
    </xf>
    <xf numFmtId="2" fontId="0" fillId="6" borderId="9" xfId="0" applyNumberFormat="1" applyFill="1" applyBorder="1" applyAlignment="1">
      <alignment horizontal="center"/>
    </xf>
    <xf numFmtId="2" fontId="0" fillId="6" borderId="10" xfId="0" applyNumberFormat="1" applyFill="1" applyBorder="1" applyAlignment="1">
      <alignment horizontal="center"/>
    </xf>
    <xf numFmtId="0" fontId="5" fillId="7" borderId="9"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9" xfId="0" applyFont="1" applyFill="1" applyBorder="1" applyAlignment="1">
      <alignment horizontal="center" vertical="top"/>
    </xf>
    <xf numFmtId="0" fontId="5" fillId="7" borderId="8" xfId="0" applyFont="1" applyFill="1" applyBorder="1" applyAlignment="1">
      <alignment horizontal="center" vertical="center"/>
    </xf>
    <xf numFmtId="0" fontId="0" fillId="7" borderId="3" xfId="0" applyFill="1" applyBorder="1"/>
    <xf numFmtId="0" fontId="5" fillId="7" borderId="8" xfId="0" applyFont="1" applyFill="1" applyBorder="1" applyAlignment="1">
      <alignment horizontal="center"/>
    </xf>
    <xf numFmtId="0" fontId="5" fillId="7" borderId="9" xfId="0" applyFont="1" applyFill="1" applyBorder="1" applyAlignment="1">
      <alignment horizontal="center"/>
    </xf>
    <xf numFmtId="0" fontId="5" fillId="7" borderId="6" xfId="0" applyFont="1" applyFill="1" applyBorder="1" applyAlignment="1">
      <alignment horizontal="center"/>
    </xf>
    <xf numFmtId="0" fontId="5" fillId="5" borderId="9" xfId="0" applyFont="1" applyFill="1" applyBorder="1" applyAlignment="1">
      <alignment horizontal="center"/>
    </xf>
    <xf numFmtId="0" fontId="5" fillId="5" borderId="8" xfId="0" applyFont="1" applyFill="1" applyBorder="1" applyAlignment="1">
      <alignment horizontal="center"/>
    </xf>
    <xf numFmtId="0" fontId="5" fillId="7" borderId="0" xfId="0" applyFont="1" applyFill="1" applyBorder="1" applyAlignment="1">
      <alignment horizontal="center"/>
    </xf>
    <xf numFmtId="0" fontId="5" fillId="7" borderId="6" xfId="0" applyFont="1" applyFill="1" applyBorder="1" applyAlignment="1">
      <alignment horizontal="center" vertical="top"/>
    </xf>
    <xf numFmtId="0" fontId="5" fillId="7" borderId="8" xfId="0" applyFont="1" applyFill="1" applyBorder="1" applyAlignment="1">
      <alignment horizontal="center" vertical="top"/>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7" borderId="0" xfId="0" applyFill="1" applyBorder="1"/>
    <xf numFmtId="0" fontId="7" fillId="7" borderId="2" xfId="0" applyFont="1" applyFill="1" applyBorder="1" applyAlignment="1">
      <alignment horizontal="center" wrapText="1"/>
    </xf>
    <xf numFmtId="0" fontId="5" fillId="7" borderId="2" xfId="0" applyFont="1" applyFill="1" applyBorder="1" applyAlignment="1">
      <alignment horizontal="center" vertical="center" wrapText="1"/>
    </xf>
    <xf numFmtId="49" fontId="10" fillId="7" borderId="0" xfId="0" applyNumberFormat="1" applyFont="1" applyFill="1" applyBorder="1" applyAlignment="1">
      <alignment horizontal="center" vertical="top" wrapText="1"/>
    </xf>
    <xf numFmtId="0" fontId="1" fillId="6" borderId="6" xfId="0" applyFont="1" applyFill="1" applyBorder="1" applyAlignment="1">
      <alignment horizontal="center"/>
    </xf>
    <xf numFmtId="0" fontId="1" fillId="6" borderId="0" xfId="0" applyFont="1" applyFill="1" applyBorder="1" applyAlignment="1">
      <alignment horizontal="center"/>
    </xf>
    <xf numFmtId="0" fontId="1" fillId="6" borderId="7" xfId="0" applyFont="1" applyFill="1" applyBorder="1" applyAlignment="1">
      <alignment horizontal="center"/>
    </xf>
    <xf numFmtId="0" fontId="5" fillId="7" borderId="6" xfId="0" applyFont="1" applyFill="1" applyBorder="1" applyAlignment="1">
      <alignment horizontal="left" vertical="top"/>
    </xf>
    <xf numFmtId="0" fontId="5" fillId="5" borderId="6" xfId="0" applyFont="1" applyFill="1" applyBorder="1" applyAlignment="1">
      <alignment horizontal="center"/>
    </xf>
    <xf numFmtId="0" fontId="5" fillId="5" borderId="0" xfId="0" applyFont="1" applyFill="1" applyBorder="1" applyAlignment="1">
      <alignment horizontal="center"/>
    </xf>
    <xf numFmtId="0" fontId="5" fillId="7" borderId="0" xfId="0" applyFont="1" applyFill="1" applyBorder="1" applyAlignment="1">
      <alignment horizontal="center" vertical="top"/>
    </xf>
    <xf numFmtId="0" fontId="7" fillId="0" borderId="0" xfId="0" applyFont="1"/>
    <xf numFmtId="0" fontId="14" fillId="0" borderId="1" xfId="0" applyFont="1" applyBorder="1"/>
    <xf numFmtId="0" fontId="5" fillId="0" borderId="0" xfId="0" applyFont="1" applyAlignment="1">
      <alignment wrapText="1"/>
    </xf>
    <xf numFmtId="0" fontId="5" fillId="0" borderId="0" xfId="0" applyFont="1" applyBorder="1"/>
    <xf numFmtId="0" fontId="0" fillId="0" borderId="0" xfId="0" applyAlignment="1">
      <alignment horizontal="left"/>
    </xf>
    <xf numFmtId="0" fontId="7" fillId="0" borderId="0" xfId="0" applyFont="1" applyAlignment="1">
      <alignment horizontal="right"/>
    </xf>
    <xf numFmtId="0" fontId="5" fillId="5" borderId="16" xfId="0" applyFont="1" applyFill="1" applyBorder="1" applyAlignment="1">
      <alignment horizontal="center" vertical="center"/>
    </xf>
    <xf numFmtId="0" fontId="5" fillId="0" borderId="6" xfId="0" applyFont="1" applyBorder="1" applyAlignment="1">
      <alignment horizontal="center" vertical="center"/>
    </xf>
    <xf numFmtId="0" fontId="5" fillId="5" borderId="12" xfId="0" applyFont="1" applyFill="1" applyBorder="1" applyAlignment="1">
      <alignment horizontal="center"/>
    </xf>
    <xf numFmtId="0" fontId="5" fillId="5" borderId="13" xfId="0" applyFont="1" applyFill="1" applyBorder="1" applyAlignment="1">
      <alignment horizontal="center"/>
    </xf>
    <xf numFmtId="0" fontId="0" fillId="0" borderId="0" xfId="0" applyFill="1" applyBorder="1" applyAlignment="1"/>
    <xf numFmtId="0" fontId="12" fillId="0" borderId="0" xfId="0" applyFont="1" applyFill="1" applyBorder="1" applyAlignment="1"/>
    <xf numFmtId="9" fontId="0" fillId="0" borderId="0" xfId="0" quotePrefix="1" applyNumberFormat="1" applyFill="1" applyBorder="1" applyAlignment="1">
      <alignment horizontal="center"/>
    </xf>
    <xf numFmtId="0" fontId="1" fillId="0" borderId="0" xfId="0" applyFont="1" applyFill="1" applyBorder="1" applyAlignment="1">
      <alignment horizontal="center"/>
    </xf>
    <xf numFmtId="0" fontId="5"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xf>
    <xf numFmtId="0" fontId="7" fillId="0" borderId="0" xfId="0" applyFont="1" applyAlignment="1">
      <alignment horizontal="center" vertical="center"/>
    </xf>
    <xf numFmtId="0" fontId="5" fillId="0" borderId="0" xfId="0" applyFont="1" applyBorder="1" applyAlignment="1">
      <alignment vertical="center"/>
    </xf>
    <xf numFmtId="49" fontId="5" fillId="0" borderId="1" xfId="0" applyNumberFormat="1" applyFont="1" applyBorder="1" applyProtection="1">
      <protection locked="0"/>
    </xf>
    <xf numFmtId="49" fontId="5" fillId="0" borderId="0" xfId="0" applyNumberFormat="1" applyFont="1"/>
    <xf numFmtId="0" fontId="6" fillId="9" borderId="0" xfId="0" applyFont="1" applyFill="1"/>
    <xf numFmtId="0" fontId="5" fillId="10" borderId="1" xfId="0" applyFont="1" applyFill="1" applyBorder="1" applyProtection="1">
      <protection locked="0"/>
    </xf>
    <xf numFmtId="0" fontId="6" fillId="9" borderId="0" xfId="0" applyFont="1" applyFill="1" applyAlignment="1"/>
    <xf numFmtId="0" fontId="15" fillId="0" borderId="0" xfId="0" applyFont="1" applyFill="1" applyAlignment="1">
      <alignment vertical="center" wrapText="1"/>
    </xf>
    <xf numFmtId="0" fontId="5" fillId="7" borderId="0" xfId="0" applyFont="1" applyFill="1" applyBorder="1" applyAlignment="1">
      <alignment horizontal="left" vertical="top"/>
    </xf>
    <xf numFmtId="0" fontId="5" fillId="7" borderId="9" xfId="0" applyFont="1" applyFill="1" applyBorder="1" applyAlignment="1">
      <alignment horizontal="left" vertical="top"/>
    </xf>
    <xf numFmtId="0" fontId="5" fillId="7" borderId="4" xfId="0" applyFont="1" applyFill="1" applyBorder="1" applyAlignment="1">
      <alignment horizontal="center" vertical="center"/>
    </xf>
    <xf numFmtId="0" fontId="5" fillId="7"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0" fillId="7" borderId="2" xfId="0" applyFill="1" applyBorder="1"/>
    <xf numFmtId="0" fontId="0" fillId="7" borderId="9" xfId="0" applyFill="1" applyBorder="1"/>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5" fillId="5" borderId="11" xfId="0" applyFont="1" applyFill="1" applyBorder="1" applyAlignment="1">
      <alignment horizontal="left" vertical="top"/>
    </xf>
    <xf numFmtId="0" fontId="0" fillId="0" borderId="0" xfId="0" applyFill="1" applyBorder="1"/>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7" xfId="0" applyFont="1" applyFill="1" applyBorder="1" applyAlignment="1">
      <alignment horizontal="left" vertical="top"/>
    </xf>
    <xf numFmtId="49" fontId="10" fillId="7" borderId="6" xfId="0" applyNumberFormat="1" applyFont="1" applyFill="1" applyBorder="1" applyAlignment="1">
      <alignment horizontal="center" vertical="top" wrapText="1"/>
    </xf>
    <xf numFmtId="49" fontId="10" fillId="7" borderId="7" xfId="0" applyNumberFormat="1" applyFont="1" applyFill="1" applyBorder="1" applyAlignment="1">
      <alignment horizontal="center" vertical="top" wrapText="1"/>
    </xf>
    <xf numFmtId="0" fontId="18" fillId="0" borderId="0" xfId="0" applyFont="1" applyFill="1" applyAlignment="1">
      <alignment horizontal="center" vertical="center" textRotation="90" wrapText="1"/>
    </xf>
    <xf numFmtId="0" fontId="11" fillId="6" borderId="0" xfId="0" applyFont="1" applyFill="1" applyBorder="1" applyAlignment="1">
      <alignment horizontal="center"/>
    </xf>
    <xf numFmtId="0" fontId="18" fillId="0" borderId="0" xfId="0" applyFont="1" applyFill="1" applyBorder="1" applyAlignment="1">
      <alignment horizontal="center" vertical="center" textRotation="90"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5" borderId="7" xfId="0" applyFont="1" applyFill="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11" xfId="0" applyFont="1" applyFill="1" applyBorder="1" applyAlignment="1">
      <alignment horizontal="center"/>
    </xf>
    <xf numFmtId="0" fontId="5" fillId="7" borderId="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8" xfId="0" applyFont="1" applyFill="1" applyBorder="1" applyAlignment="1">
      <alignment horizontal="left" vertical="top"/>
    </xf>
    <xf numFmtId="0" fontId="0" fillId="0" borderId="0" xfId="0" applyFill="1" applyAlignment="1">
      <alignment horizontal="center"/>
    </xf>
    <xf numFmtId="0" fontId="14" fillId="2" borderId="1" xfId="0" applyFont="1" applyFill="1" applyBorder="1"/>
    <xf numFmtId="0" fontId="5" fillId="2" borderId="12" xfId="0" applyFont="1" applyFill="1" applyBorder="1"/>
    <xf numFmtId="0" fontId="5" fillId="2" borderId="13" xfId="0" applyFont="1" applyFill="1" applyBorder="1"/>
    <xf numFmtId="0" fontId="5" fillId="2" borderId="6" xfId="0" applyFont="1" applyFill="1" applyBorder="1"/>
    <xf numFmtId="0" fontId="5" fillId="2" borderId="8" xfId="0" applyFont="1" applyFill="1" applyBorder="1"/>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0" fillId="15" borderId="0" xfId="0" applyFill="1" applyBorder="1" applyAlignment="1">
      <alignment horizontal="center"/>
    </xf>
    <xf numFmtId="0" fontId="1" fillId="15" borderId="0" xfId="0" applyFont="1" applyFill="1" applyBorder="1" applyAlignment="1">
      <alignment horizontal="center"/>
    </xf>
    <xf numFmtId="0" fontId="0" fillId="15" borderId="6" xfId="0" applyFill="1" applyBorder="1" applyAlignment="1">
      <alignment horizontal="center"/>
    </xf>
    <xf numFmtId="0" fontId="0" fillId="15" borderId="7" xfId="0" applyFill="1" applyBorder="1" applyAlignment="1">
      <alignment horizontal="center"/>
    </xf>
    <xf numFmtId="0" fontId="1" fillId="15" borderId="6" xfId="0" applyFont="1" applyFill="1" applyBorder="1" applyAlignment="1">
      <alignment horizontal="center"/>
    </xf>
    <xf numFmtId="0" fontId="1" fillId="15" borderId="7" xfId="0" applyFont="1" applyFill="1" applyBorder="1" applyAlignment="1">
      <alignment horizontal="center"/>
    </xf>
    <xf numFmtId="2" fontId="0" fillId="15" borderId="8" xfId="0" applyNumberFormat="1" applyFill="1" applyBorder="1" applyAlignment="1">
      <alignment horizontal="center"/>
    </xf>
    <xf numFmtId="2" fontId="0" fillId="15" borderId="10" xfId="0" applyNumberFormat="1" applyFill="1" applyBorder="1" applyAlignment="1">
      <alignment horizontal="center"/>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5" fillId="0" borderId="0" xfId="0" applyFont="1" applyBorder="1" applyAlignment="1">
      <alignment horizontal="center" vertical="center"/>
    </xf>
    <xf numFmtId="0" fontId="14" fillId="0" borderId="7" xfId="0" applyFont="1" applyFill="1" applyBorder="1" applyAlignment="1">
      <alignment vertical="top" wrapText="1"/>
    </xf>
    <xf numFmtId="0" fontId="5" fillId="2" borderId="3" xfId="0" applyFont="1" applyFill="1" applyBorder="1"/>
    <xf numFmtId="0" fontId="5" fillId="2" borderId="5" xfId="0" applyFont="1" applyFill="1" applyBorder="1"/>
    <xf numFmtId="0" fontId="5" fillId="2" borderId="7" xfId="0" applyFont="1" applyFill="1" applyBorder="1"/>
    <xf numFmtId="0" fontId="5" fillId="2" borderId="10" xfId="0" applyFont="1" applyFill="1" applyBorder="1"/>
    <xf numFmtId="0" fontId="5" fillId="2" borderId="11" xfId="0" applyFont="1" applyFill="1" applyBorder="1"/>
    <xf numFmtId="2" fontId="0" fillId="15" borderId="9" xfId="0" applyNumberFormat="1" applyFill="1" applyBorder="1" applyAlignment="1">
      <alignment horizontal="center"/>
    </xf>
    <xf numFmtId="0" fontId="5" fillId="7" borderId="2" xfId="0"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0" fontId="5" fillId="7" borderId="10" xfId="0" applyFont="1" applyFill="1" applyBorder="1" applyAlignment="1">
      <alignment horizontal="center" vertical="top"/>
    </xf>
    <xf numFmtId="0" fontId="5" fillId="7" borderId="15" xfId="0" applyFont="1" applyFill="1" applyBorder="1" applyAlignment="1">
      <alignment horizontal="center" vertical="center"/>
    </xf>
    <xf numFmtId="0" fontId="0" fillId="3" borderId="11" xfId="0" applyFill="1" applyBorder="1" applyAlignment="1">
      <alignment horizontal="left"/>
    </xf>
    <xf numFmtId="0" fontId="0" fillId="15" borderId="12" xfId="0" applyFill="1" applyBorder="1" applyAlignment="1">
      <alignment horizontal="center"/>
    </xf>
    <xf numFmtId="0" fontId="1" fillId="15" borderId="12" xfId="0" applyFont="1" applyFill="1" applyBorder="1" applyAlignment="1">
      <alignment horizontal="center"/>
    </xf>
    <xf numFmtId="2" fontId="0" fillId="15" borderId="13" xfId="0" applyNumberFormat="1" applyFill="1" applyBorder="1" applyAlignment="1">
      <alignment horizontal="center"/>
    </xf>
    <xf numFmtId="0" fontId="5" fillId="0" borderId="11" xfId="0" applyFont="1" applyBorder="1" applyAlignment="1">
      <alignment wrapText="1"/>
    </xf>
    <xf numFmtId="0" fontId="5" fillId="0" borderId="13" xfId="0" applyFont="1" applyBorder="1" applyAlignment="1">
      <alignment wrapText="1"/>
    </xf>
    <xf numFmtId="0" fontId="7" fillId="7" borderId="2"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5" fillId="7" borderId="7" xfId="0" applyFont="1" applyFill="1" applyBorder="1" applyAlignment="1">
      <alignment horizontal="center" vertical="top"/>
    </xf>
    <xf numFmtId="0" fontId="7" fillId="0" borderId="0" xfId="0" applyFont="1" applyFill="1"/>
    <xf numFmtId="0" fontId="6" fillId="0" borderId="0" xfId="0" applyFont="1" applyFill="1" applyAlignment="1"/>
    <xf numFmtId="0" fontId="6" fillId="0" borderId="0" xfId="0" applyFont="1" applyFill="1"/>
    <xf numFmtId="0" fontId="7" fillId="0" borderId="0" xfId="0" applyFont="1" applyFill="1" applyBorder="1" applyAlignment="1">
      <alignment wrapText="1"/>
    </xf>
    <xf numFmtId="0" fontId="7" fillId="0" borderId="0" xfId="0" applyFont="1" applyFill="1" applyBorder="1"/>
    <xf numFmtId="0" fontId="6" fillId="0" borderId="0" xfId="0" applyFont="1" applyFill="1" applyBorder="1" applyAlignment="1"/>
    <xf numFmtId="0" fontId="6" fillId="0" borderId="0" xfId="0" applyFont="1" applyFill="1" applyBorder="1"/>
    <xf numFmtId="0" fontId="5" fillId="7" borderId="15" xfId="0" applyFont="1" applyFill="1" applyBorder="1" applyAlignment="1">
      <alignment horizontal="center"/>
    </xf>
    <xf numFmtId="49" fontId="10" fillId="7" borderId="8" xfId="0" applyNumberFormat="1" applyFont="1" applyFill="1" applyBorder="1" applyAlignment="1">
      <alignment horizontal="center" vertical="top" wrapText="1"/>
    </xf>
    <xf numFmtId="49" fontId="10" fillId="7" borderId="9" xfId="0" applyNumberFormat="1" applyFont="1" applyFill="1" applyBorder="1" applyAlignment="1">
      <alignment horizontal="center" vertical="top" wrapText="1"/>
    </xf>
    <xf numFmtId="49" fontId="10" fillId="7" borderId="10" xfId="0" applyNumberFormat="1" applyFont="1" applyFill="1" applyBorder="1" applyAlignment="1">
      <alignment horizontal="center" vertical="top" wrapText="1"/>
    </xf>
    <xf numFmtId="0" fontId="7" fillId="7" borderId="14" xfId="0" applyFont="1" applyFill="1" applyBorder="1" applyAlignment="1">
      <alignment horizontal="center" wrapText="1"/>
    </xf>
    <xf numFmtId="0" fontId="7" fillId="7" borderId="15" xfId="0" applyFont="1" applyFill="1" applyBorder="1" applyAlignment="1">
      <alignment horizontal="center" wrapText="1"/>
    </xf>
    <xf numFmtId="0" fontId="5" fillId="5" borderId="10" xfId="0"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7" borderId="5" xfId="0" applyFont="1" applyFill="1" applyBorder="1" applyAlignment="1">
      <alignment horizontal="left" vertical="top"/>
    </xf>
    <xf numFmtId="0" fontId="0" fillId="16" borderId="0" xfId="0" applyFill="1"/>
    <xf numFmtId="0" fontId="21" fillId="16" borderId="0" xfId="0" applyFont="1" applyFill="1" applyAlignment="1">
      <alignment vertical="center" wrapText="1"/>
    </xf>
    <xf numFmtId="0" fontId="3" fillId="16" borderId="0" xfId="0" applyFont="1" applyFill="1" applyAlignment="1">
      <alignment vertical="center" wrapText="1"/>
    </xf>
    <xf numFmtId="0" fontId="23" fillId="16" borderId="0" xfId="0" applyFont="1" applyFill="1" applyAlignment="1">
      <alignment vertical="center" wrapText="1"/>
    </xf>
    <xf numFmtId="0" fontId="5" fillId="3" borderId="0" xfId="0" applyFont="1" applyFill="1" applyAlignment="1">
      <alignment wrapText="1"/>
    </xf>
    <xf numFmtId="0" fontId="7" fillId="6" borderId="2"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5" fillId="6" borderId="3" xfId="0" applyFont="1" applyFill="1" applyBorder="1" applyAlignment="1">
      <alignment horizontal="left" vertical="top"/>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9" fillId="6" borderId="10"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0" xfId="0" applyFont="1" applyFill="1" applyBorder="1" applyAlignment="1">
      <alignment horizontal="center"/>
    </xf>
    <xf numFmtId="0" fontId="5" fillId="6" borderId="7" xfId="0" applyFont="1" applyFill="1" applyBorder="1" applyAlignment="1">
      <alignment horizontal="center"/>
    </xf>
    <xf numFmtId="0" fontId="7" fillId="6" borderId="9" xfId="0" applyFont="1" applyFill="1" applyBorder="1" applyAlignment="1">
      <alignment horizontal="center"/>
    </xf>
    <xf numFmtId="0" fontId="5" fillId="6" borderId="13" xfId="0" applyFont="1" applyFill="1" applyBorder="1" applyAlignment="1">
      <alignment horizontal="center"/>
    </xf>
    <xf numFmtId="0" fontId="7" fillId="6" borderId="11" xfId="0" applyFont="1" applyFill="1" applyBorder="1" applyAlignment="1">
      <alignment horizontal="center" vertical="center"/>
    </xf>
    <xf numFmtId="0" fontId="5" fillId="6" borderId="7" xfId="0" applyFont="1" applyFill="1" applyBorder="1" applyAlignment="1">
      <alignment horizontal="center" vertical="top"/>
    </xf>
    <xf numFmtId="0" fontId="5" fillId="6" borderId="10" xfId="0" applyFont="1" applyFill="1" applyBorder="1" applyAlignment="1">
      <alignment horizontal="center" vertical="top"/>
    </xf>
    <xf numFmtId="0" fontId="5" fillId="6" borderId="15" xfId="0" applyFont="1" applyFill="1" applyBorder="1" applyAlignment="1">
      <alignment horizontal="center" vertical="center"/>
    </xf>
    <xf numFmtId="0" fontId="7" fillId="0" borderId="1" xfId="0" applyFont="1" applyFill="1" applyBorder="1"/>
    <xf numFmtId="0" fontId="5" fillId="0" borderId="23" xfId="0" applyFont="1" applyBorder="1" applyAlignment="1">
      <alignment horizontal="center" vertical="center"/>
    </xf>
    <xf numFmtId="0" fontId="5" fillId="5" borderId="17" xfId="0" applyFont="1" applyFill="1" applyBorder="1" applyAlignment="1">
      <alignment horizontal="center" vertical="center"/>
    </xf>
    <xf numFmtId="0" fontId="7" fillId="2" borderId="1" xfId="0" applyFont="1" applyFill="1" applyBorder="1" applyAlignment="1">
      <alignment wrapText="1"/>
    </xf>
    <xf numFmtId="0" fontId="5" fillId="2" borderId="1" xfId="0" applyNumberFormat="1" applyFont="1" applyFill="1" applyBorder="1"/>
    <xf numFmtId="49" fontId="5" fillId="2" borderId="1" xfId="0" applyNumberFormat="1" applyFont="1" applyFill="1" applyBorder="1"/>
    <xf numFmtId="0" fontId="5" fillId="17" borderId="1" xfId="0" applyFont="1" applyFill="1" applyBorder="1" applyProtection="1">
      <protection locked="0"/>
    </xf>
    <xf numFmtId="0" fontId="5" fillId="18" borderId="1" xfId="0" applyFont="1" applyFill="1" applyBorder="1" applyProtection="1">
      <protection locked="0"/>
    </xf>
    <xf numFmtId="0" fontId="5" fillId="18" borderId="1" xfId="0" applyFont="1" applyFill="1" applyBorder="1" applyAlignment="1">
      <alignment horizontal="center"/>
    </xf>
    <xf numFmtId="0" fontId="10" fillId="18" borderId="1" xfId="0" applyFont="1" applyFill="1" applyBorder="1" applyAlignment="1">
      <alignment horizontal="center"/>
    </xf>
    <xf numFmtId="0" fontId="5" fillId="18" borderId="15" xfId="0" applyFont="1" applyFill="1" applyBorder="1" applyAlignment="1">
      <alignment horizontal="center"/>
    </xf>
    <xf numFmtId="0" fontId="0" fillId="18" borderId="1" xfId="0" applyFill="1" applyBorder="1" applyAlignment="1">
      <alignment horizontal="center"/>
    </xf>
    <xf numFmtId="0" fontId="5" fillId="18" borderId="1" xfId="0" applyFont="1" applyFill="1" applyBorder="1"/>
    <xf numFmtId="0" fontId="5" fillId="18" borderId="4" xfId="0" applyFont="1" applyFill="1" applyBorder="1"/>
    <xf numFmtId="0" fontId="5" fillId="18" borderId="0" xfId="0" applyFont="1" applyFill="1" applyBorder="1"/>
    <xf numFmtId="0" fontId="5" fillId="18" borderId="9" xfId="0" applyFont="1" applyFill="1" applyBorder="1"/>
    <xf numFmtId="0" fontId="5" fillId="18" borderId="5" xfId="0" applyFont="1" applyFill="1" applyBorder="1"/>
    <xf numFmtId="0" fontId="5" fillId="18" borderId="7" xfId="0" applyFont="1" applyFill="1" applyBorder="1"/>
    <xf numFmtId="0" fontId="5" fillId="18" borderId="10" xfId="0" applyFont="1" applyFill="1" applyBorder="1"/>
    <xf numFmtId="0" fontId="5" fillId="18" borderId="11" xfId="0" applyFont="1" applyFill="1" applyBorder="1"/>
    <xf numFmtId="0" fontId="5" fillId="18" borderId="12" xfId="0" applyFont="1" applyFill="1" applyBorder="1"/>
    <xf numFmtId="0" fontId="5" fillId="18" borderId="13" xfId="0" applyFont="1" applyFill="1" applyBorder="1"/>
    <xf numFmtId="0" fontId="5" fillId="18" borderId="3" xfId="0" applyFont="1" applyFill="1" applyBorder="1"/>
    <xf numFmtId="0" fontId="5" fillId="18" borderId="6" xfId="0" applyFont="1" applyFill="1" applyBorder="1"/>
    <xf numFmtId="0" fontId="5" fillId="18" borderId="8" xfId="0" applyFont="1" applyFill="1" applyBorder="1"/>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0" fontId="5" fillId="6" borderId="11" xfId="0" applyFont="1" applyFill="1" applyBorder="1" applyAlignment="1">
      <alignment horizontal="left" vertical="top"/>
    </xf>
    <xf numFmtId="0" fontId="0" fillId="6" borderId="12" xfId="0" applyFill="1" applyBorder="1" applyAlignment="1">
      <alignment horizontal="center"/>
    </xf>
    <xf numFmtId="0" fontId="5" fillId="6" borderId="11" xfId="0" applyFont="1" applyFill="1" applyBorder="1" applyAlignment="1">
      <alignment horizontal="center"/>
    </xf>
    <xf numFmtId="0" fontId="5" fillId="6" borderId="1" xfId="0" applyFont="1" applyFill="1" applyBorder="1" applyAlignment="1">
      <alignment horizontal="center"/>
    </xf>
    <xf numFmtId="0" fontId="5" fillId="6" borderId="6" xfId="0" applyFont="1" applyFill="1" applyBorder="1" applyAlignment="1">
      <alignment horizontal="left" vertical="top"/>
    </xf>
    <xf numFmtId="0" fontId="5" fillId="6" borderId="12" xfId="0" applyFont="1" applyFill="1" applyBorder="1" applyAlignment="1">
      <alignment horizontal="left" vertical="top"/>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5" fillId="6" borderId="0" xfId="0" applyFont="1" applyFill="1" applyAlignment="1">
      <alignment horizontal="left" vertical="top"/>
    </xf>
    <xf numFmtId="0" fontId="5" fillId="6" borderId="0" xfId="0" applyFont="1" applyFill="1" applyBorder="1" applyAlignment="1">
      <alignment horizontal="left" vertical="top"/>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0" xfId="0" applyFont="1" applyFill="1" applyBorder="1" applyAlignment="1">
      <alignment horizontal="center" vertical="top"/>
    </xf>
    <xf numFmtId="0" fontId="5" fillId="6" borderId="6" xfId="0" applyFont="1" applyFill="1" applyBorder="1" applyAlignment="1">
      <alignment horizontal="center" vertical="top"/>
    </xf>
    <xf numFmtId="0" fontId="5" fillId="6" borderId="3"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3" xfId="0" applyFont="1" applyFill="1" applyBorder="1" applyAlignment="1">
      <alignment horizontal="center" vertical="center"/>
    </xf>
    <xf numFmtId="0" fontId="0" fillId="6" borderId="0" xfId="0" applyFill="1" applyBorder="1"/>
    <xf numFmtId="0" fontId="0" fillId="6" borderId="13" xfId="0" applyFill="1" applyBorder="1"/>
    <xf numFmtId="0" fontId="5" fillId="6" borderId="12" xfId="0" applyFont="1" applyFill="1" applyBorder="1" applyAlignment="1">
      <alignment horizontal="center" vertical="center"/>
    </xf>
    <xf numFmtId="0" fontId="5" fillId="6" borderId="12" xfId="0" applyFont="1" applyFill="1" applyBorder="1" applyAlignment="1">
      <alignment horizontal="left" vertical="top" wrapText="1"/>
    </xf>
    <xf numFmtId="0" fontId="0" fillId="6" borderId="7" xfId="0" applyFill="1" applyBorder="1"/>
    <xf numFmtId="0" fontId="0" fillId="6" borderId="12" xfId="0" applyFill="1" applyBorder="1" applyAlignment="1">
      <alignment horizontal="left" vertical="top"/>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0" xfId="0" applyFont="1" applyFill="1" applyBorder="1" applyAlignment="1">
      <alignment horizontal="left" vertical="top" wrapText="1"/>
    </xf>
    <xf numFmtId="0" fontId="0" fillId="6" borderId="0" xfId="0" applyFill="1" applyBorder="1" applyAlignment="1">
      <alignment horizontal="left" vertical="top"/>
    </xf>
    <xf numFmtId="0" fontId="0" fillId="6" borderId="13" xfId="0" applyFill="1" applyBorder="1" applyAlignment="1">
      <alignment horizontal="center" vertical="top"/>
    </xf>
    <xf numFmtId="0" fontId="0" fillId="6" borderId="12" xfId="0" applyFill="1" applyBorder="1" applyAlignment="1">
      <alignment horizontal="center" vertical="top"/>
    </xf>
    <xf numFmtId="0" fontId="5" fillId="6" borderId="8" xfId="0" applyFont="1" applyFill="1" applyBorder="1" applyAlignment="1">
      <alignment horizontal="center"/>
    </xf>
    <xf numFmtId="0" fontId="5" fillId="6" borderId="9" xfId="0" applyFont="1" applyFill="1" applyBorder="1" applyAlignment="1">
      <alignment horizontal="center"/>
    </xf>
    <xf numFmtId="0" fontId="7" fillId="16" borderId="1" xfId="0" applyFont="1" applyFill="1" applyBorder="1" applyAlignment="1">
      <alignment horizontal="center" vertical="center" wrapText="1"/>
    </xf>
    <xf numFmtId="0" fontId="7" fillId="16" borderId="1" xfId="0" applyFont="1" applyFill="1" applyBorder="1" applyAlignment="1">
      <alignment horizontal="center" vertical="center"/>
    </xf>
    <xf numFmtId="0" fontId="8" fillId="16" borderId="1" xfId="0" applyFont="1" applyFill="1" applyBorder="1" applyAlignment="1">
      <alignment horizontal="center" vertical="center"/>
    </xf>
    <xf numFmtId="49" fontId="5" fillId="16" borderId="1" xfId="0" applyNumberFormat="1" applyFont="1" applyFill="1" applyBorder="1" applyAlignment="1">
      <alignment horizontal="center" vertical="center" wrapText="1"/>
    </xf>
    <xf numFmtId="0" fontId="5" fillId="16"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49" fontId="10" fillId="16" borderId="1" xfId="0" applyNumberFormat="1" applyFont="1" applyFill="1" applyBorder="1" applyAlignment="1">
      <alignment horizontal="center" vertical="center" wrapText="1"/>
    </xf>
    <xf numFmtId="0" fontId="10" fillId="16" borderId="1" xfId="0" applyFont="1" applyFill="1" applyBorder="1" applyAlignment="1">
      <alignment horizontal="center" vertical="center"/>
    </xf>
    <xf numFmtId="0" fontId="5" fillId="16" borderId="1" xfId="0" applyFont="1" applyFill="1" applyBorder="1" applyAlignment="1">
      <alignment horizontal="center" vertical="center"/>
    </xf>
    <xf numFmtId="0" fontId="5" fillId="0" borderId="1" xfId="0" applyFont="1" applyFill="1" applyBorder="1" applyAlignment="1"/>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 xfId="0" applyFont="1" applyFill="1" applyBorder="1" applyAlignment="1">
      <alignment horizontal="center" vertical="center"/>
    </xf>
    <xf numFmtId="0" fontId="5" fillId="6" borderId="9" xfId="0" applyFont="1" applyFill="1" applyBorder="1" applyAlignment="1">
      <alignment horizontal="left" vertical="top"/>
    </xf>
    <xf numFmtId="0" fontId="5" fillId="6" borderId="0" xfId="0" applyFont="1" applyFill="1" applyAlignment="1">
      <alignment horizontal="center" vertical="center"/>
    </xf>
    <xf numFmtId="0" fontId="5" fillId="6" borderId="0" xfId="0" applyFont="1" applyFill="1" applyBorder="1" applyAlignment="1">
      <alignment horizontal="center" vertical="center"/>
    </xf>
    <xf numFmtId="0" fontId="5" fillId="6" borderId="9" xfId="0" applyFont="1" applyFill="1" applyBorder="1" applyAlignment="1">
      <alignment horizontal="center" vertical="top"/>
    </xf>
    <xf numFmtId="0" fontId="5" fillId="6" borderId="8" xfId="0" applyFont="1" applyFill="1" applyBorder="1" applyAlignment="1">
      <alignment horizontal="center" vertical="top"/>
    </xf>
    <xf numFmtId="0" fontId="5" fillId="6" borderId="6" xfId="0" applyFont="1" applyFill="1" applyBorder="1" applyAlignment="1">
      <alignment horizontal="center" vertical="center"/>
    </xf>
    <xf numFmtId="0" fontId="0" fillId="6" borderId="9" xfId="0" applyFill="1" applyBorder="1"/>
    <xf numFmtId="0" fontId="5" fillId="6" borderId="7" xfId="0" applyFont="1" applyFill="1" applyBorder="1" applyAlignment="1">
      <alignment horizontal="center" vertical="center"/>
    </xf>
    <xf numFmtId="0" fontId="0" fillId="6" borderId="12" xfId="0" applyFill="1" applyBorder="1"/>
    <xf numFmtId="0" fontId="19" fillId="6" borderId="8" xfId="0" applyFont="1" applyFill="1" applyBorder="1" applyAlignment="1">
      <alignment horizontal="center"/>
    </xf>
    <xf numFmtId="0" fontId="19" fillId="6" borderId="9" xfId="0" applyFont="1" applyFill="1" applyBorder="1" applyAlignment="1">
      <alignment horizontal="center"/>
    </xf>
    <xf numFmtId="0" fontId="19" fillId="6" borderId="6" xfId="0" applyFont="1" applyFill="1" applyBorder="1" applyAlignment="1">
      <alignment horizontal="center"/>
    </xf>
    <xf numFmtId="0" fontId="19" fillId="6" borderId="0" xfId="0" applyFont="1" applyFill="1" applyBorder="1" applyAlignment="1">
      <alignment horizontal="center"/>
    </xf>
    <xf numFmtId="0" fontId="19" fillId="6" borderId="7" xfId="0" applyFont="1" applyFill="1" applyBorder="1" applyAlignment="1">
      <alignment horizontal="center"/>
    </xf>
    <xf numFmtId="0" fontId="5" fillId="6" borderId="2" xfId="0" applyFont="1" applyFill="1" applyBorder="1" applyAlignment="1">
      <alignment horizontal="center"/>
    </xf>
    <xf numFmtId="0" fontId="5" fillId="6" borderId="10" xfId="0" applyFont="1" applyFill="1" applyBorder="1" applyAlignment="1">
      <alignment horizontal="center"/>
    </xf>
    <xf numFmtId="0" fontId="0" fillId="6" borderId="10" xfId="0" applyFill="1" applyBorder="1" applyAlignment="1">
      <alignment horizontal="center"/>
    </xf>
    <xf numFmtId="0" fontId="5" fillId="6" borderId="12" xfId="0" applyFont="1" applyFill="1" applyBorder="1" applyAlignment="1">
      <alignment horizontal="center"/>
    </xf>
    <xf numFmtId="49" fontId="7" fillId="0" borderId="1" xfId="0" applyNumberFormat="1" applyFont="1" applyFill="1" applyBorder="1" applyAlignment="1">
      <alignment wrapText="1"/>
    </xf>
    <xf numFmtId="0" fontId="7" fillId="8" borderId="0" xfId="0" applyFont="1" applyFill="1" applyAlignment="1">
      <alignment horizontal="center" vertical="center"/>
    </xf>
    <xf numFmtId="0" fontId="5" fillId="8" borderId="0" xfId="0" applyFont="1" applyFill="1" applyAlignment="1">
      <alignment horizontal="center" vertical="center" wrapText="1"/>
    </xf>
    <xf numFmtId="0" fontId="7" fillId="8" borderId="0" xfId="0" applyFont="1" applyFill="1" applyAlignment="1">
      <alignment vertical="center"/>
    </xf>
    <xf numFmtId="0" fontId="7" fillId="8" borderId="0" xfId="0" applyFont="1" applyFill="1" applyAlignment="1">
      <alignment vertical="center" wrapText="1"/>
    </xf>
    <xf numFmtId="0" fontId="0" fillId="20" borderId="3" xfId="0"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xf numFmtId="0" fontId="1" fillId="20" borderId="6" xfId="0" applyFont="1" applyFill="1" applyBorder="1" applyAlignment="1">
      <alignment horizontal="center"/>
    </xf>
    <xf numFmtId="0" fontId="1" fillId="20" borderId="0" xfId="0" applyFont="1" applyFill="1" applyBorder="1" applyAlignment="1">
      <alignment horizontal="center"/>
    </xf>
    <xf numFmtId="0" fontId="1" fillId="20" borderId="7" xfId="0" applyFont="1" applyFill="1" applyBorder="1" applyAlignment="1">
      <alignment horizontal="center"/>
    </xf>
    <xf numFmtId="2" fontId="0" fillId="20" borderId="8" xfId="0" applyNumberFormat="1" applyFill="1" applyBorder="1" applyAlignment="1">
      <alignment horizontal="center"/>
    </xf>
    <xf numFmtId="2" fontId="0" fillId="20" borderId="9" xfId="0" applyNumberFormat="1" applyFill="1" applyBorder="1" applyAlignment="1">
      <alignment horizontal="center"/>
    </xf>
    <xf numFmtId="2" fontId="0" fillId="20" borderId="10" xfId="0" applyNumberFormat="1" applyFill="1" applyBorder="1" applyAlignment="1">
      <alignment horizontal="center"/>
    </xf>
    <xf numFmtId="0" fontId="5" fillId="22" borderId="11" xfId="0" applyFont="1" applyFill="1" applyBorder="1"/>
    <xf numFmtId="0" fontId="5" fillId="22" borderId="12" xfId="0" applyFont="1" applyFill="1" applyBorder="1"/>
    <xf numFmtId="0" fontId="5" fillId="22" borderId="13" xfId="0" applyFont="1" applyFill="1" applyBorder="1"/>
    <xf numFmtId="0" fontId="14" fillId="22" borderId="1" xfId="0" applyFont="1" applyFill="1" applyBorder="1"/>
    <xf numFmtId="0" fontId="5" fillId="22" borderId="2" xfId="0" applyFont="1" applyFill="1" applyBorder="1"/>
    <xf numFmtId="0" fontId="5" fillId="22" borderId="1" xfId="0" applyFont="1" applyFill="1" applyBorder="1"/>
    <xf numFmtId="0" fontId="5" fillId="22" borderId="14" xfId="0" applyFont="1" applyFill="1" applyBorder="1"/>
    <xf numFmtId="0" fontId="5" fillId="22" borderId="15" xfId="0" applyFont="1" applyFill="1" applyBorder="1"/>
    <xf numFmtId="0" fontId="5" fillId="22" borderId="4" xfId="0" applyFont="1" applyFill="1" applyBorder="1"/>
    <xf numFmtId="0" fontId="5" fillId="22" borderId="0" xfId="0" applyFont="1" applyFill="1" applyBorder="1"/>
    <xf numFmtId="0" fontId="5" fillId="22" borderId="9" xfId="0" applyFont="1" applyFill="1" applyBorder="1"/>
    <xf numFmtId="0" fontId="5" fillId="22" borderId="6" xfId="0" applyFont="1" applyFill="1" applyBorder="1"/>
    <xf numFmtId="0" fontId="5" fillId="22" borderId="8" xfId="0" applyFont="1" applyFill="1" applyBorder="1"/>
    <xf numFmtId="0" fontId="5" fillId="22" borderId="5" xfId="0" applyFont="1" applyFill="1" applyBorder="1"/>
    <xf numFmtId="0" fontId="5" fillId="22" borderId="10" xfId="0" applyFont="1" applyFill="1" applyBorder="1"/>
    <xf numFmtId="0" fontId="14" fillId="2" borderId="11" xfId="0" applyFont="1" applyFill="1" applyBorder="1"/>
    <xf numFmtId="0" fontId="0"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xf>
    <xf numFmtId="0" fontId="13"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horizontal="left"/>
    </xf>
    <xf numFmtId="0" fontId="0" fillId="0" borderId="0" xfId="0" applyNumberFormat="1" applyAlignment="1">
      <alignment horizontal="left"/>
    </xf>
    <xf numFmtId="0" fontId="31" fillId="16" borderId="0" xfId="0" applyFont="1" applyFill="1" applyAlignment="1">
      <alignment horizontal="center" vertical="center" wrapText="1"/>
    </xf>
    <xf numFmtId="0" fontId="5" fillId="15" borderId="3" xfId="0" applyFont="1" applyFill="1" applyBorder="1" applyAlignment="1">
      <alignment horizontal="center" wrapText="1"/>
    </xf>
    <xf numFmtId="0" fontId="5" fillId="15" borderId="4" xfId="0" applyFont="1" applyFill="1" applyBorder="1" applyAlignment="1">
      <alignment horizontal="center" wrapText="1"/>
    </xf>
    <xf numFmtId="0" fontId="5" fillId="15" borderId="5" xfId="0" applyFont="1" applyFill="1" applyBorder="1" applyAlignment="1">
      <alignment horizontal="center" wrapText="1"/>
    </xf>
    <xf numFmtId="0" fontId="5" fillId="15" borderId="8" xfId="0" applyFont="1" applyFill="1" applyBorder="1" applyAlignment="1">
      <alignment horizontal="center" wrapText="1"/>
    </xf>
    <xf numFmtId="0" fontId="5" fillId="15" borderId="9" xfId="0" applyFont="1" applyFill="1" applyBorder="1" applyAlignment="1">
      <alignment horizontal="center" wrapText="1"/>
    </xf>
    <xf numFmtId="0" fontId="5" fillId="15" borderId="10" xfId="0"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4" xfId="0" applyFont="1" applyFill="1" applyBorder="1" applyAlignment="1">
      <alignment horizontal="left"/>
    </xf>
    <xf numFmtId="0" fontId="5" fillId="0" borderId="15" xfId="0" applyFont="1" applyFill="1" applyBorder="1" applyAlignment="1">
      <alignment horizontal="left"/>
    </xf>
    <xf numFmtId="0" fontId="5" fillId="16" borderId="1" xfId="0" applyFont="1" applyFill="1" applyBorder="1" applyAlignment="1">
      <alignment horizontal="left"/>
    </xf>
    <xf numFmtId="0" fontId="5" fillId="16" borderId="1" xfId="0" applyFont="1" applyFill="1" applyBorder="1" applyAlignment="1"/>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10" xfId="0" applyFont="1" applyFill="1" applyBorder="1" applyAlignment="1">
      <alignment horizontal="left"/>
    </xf>
    <xf numFmtId="0" fontId="5" fillId="0" borderId="2" xfId="0" applyFont="1" applyFill="1" applyBorder="1" applyAlignment="1"/>
    <xf numFmtId="0" fontId="5" fillId="0" borderId="14" xfId="0" applyFont="1" applyFill="1" applyBorder="1" applyAlignment="1"/>
    <xf numFmtId="0" fontId="5" fillId="0" borderId="15" xfId="0" applyFont="1" applyFill="1" applyBorder="1" applyAlignment="1"/>
    <xf numFmtId="0" fontId="20" fillId="15" borderId="17" xfId="0" applyFont="1" applyFill="1" applyBorder="1" applyAlignment="1">
      <alignment horizontal="center" wrapText="1"/>
    </xf>
    <xf numFmtId="0" fontId="20" fillId="15" borderId="18" xfId="0" applyFont="1" applyFill="1" applyBorder="1" applyAlignment="1">
      <alignment horizontal="center" wrapText="1"/>
    </xf>
    <xf numFmtId="0" fontId="20" fillId="15" borderId="19" xfId="0" applyFont="1" applyFill="1" applyBorder="1" applyAlignment="1">
      <alignment horizontal="center" wrapText="1"/>
    </xf>
    <xf numFmtId="0" fontId="7" fillId="3" borderId="17" xfId="0" applyFont="1" applyFill="1" applyBorder="1" applyAlignment="1">
      <alignment horizontal="center" wrapText="1"/>
    </xf>
    <xf numFmtId="0" fontId="7" fillId="3" borderId="18" xfId="0" applyFont="1" applyFill="1" applyBorder="1" applyAlignment="1">
      <alignment horizontal="center" wrapText="1"/>
    </xf>
    <xf numFmtId="0" fontId="7" fillId="3" borderId="19" xfId="0" applyFont="1" applyFill="1" applyBorder="1" applyAlignment="1">
      <alignment horizontal="center" wrapText="1"/>
    </xf>
    <xf numFmtId="0" fontId="5" fillId="3" borderId="9" xfId="0" applyFont="1" applyFill="1" applyBorder="1" applyAlignment="1">
      <alignment horizontal="left" vertical="top" wrapText="1"/>
    </xf>
    <xf numFmtId="0" fontId="5" fillId="3" borderId="0" xfId="0" applyFont="1" applyFill="1" applyAlignment="1">
      <alignment horizontal="left" vertical="top" wrapText="1"/>
    </xf>
    <xf numFmtId="0" fontId="14" fillId="0" borderId="1" xfId="0" applyFont="1" applyBorder="1" applyAlignment="1">
      <alignment horizontal="center" vertical="center" wrapText="1"/>
    </xf>
    <xf numFmtId="0" fontId="14" fillId="22" borderId="11" xfId="0" applyFont="1" applyFill="1" applyBorder="1" applyAlignment="1">
      <alignment horizontal="center" wrapText="1"/>
    </xf>
    <xf numFmtId="0" fontId="14" fillId="22" borderId="13" xfId="0" applyFont="1" applyFill="1" applyBorder="1" applyAlignment="1">
      <alignment horizontal="center" wrapText="1"/>
    </xf>
    <xf numFmtId="0" fontId="14" fillId="22" borderId="3" xfId="0" applyFont="1" applyFill="1" applyBorder="1" applyAlignment="1">
      <alignment horizontal="center"/>
    </xf>
    <xf numFmtId="0" fontId="14" fillId="22" borderId="4" xfId="0" applyFont="1" applyFill="1" applyBorder="1" applyAlignment="1">
      <alignment horizontal="center"/>
    </xf>
    <xf numFmtId="0" fontId="14" fillId="0" borderId="2"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5" fillId="3" borderId="10" xfId="0" applyFont="1" applyFill="1" applyBorder="1" applyAlignment="1">
      <alignment horizontal="left" vertical="top" wrapText="1"/>
    </xf>
    <xf numFmtId="0" fontId="14" fillId="22" borderId="1"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4" fillId="2" borderId="7"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2" xfId="0" applyFont="1" applyFill="1" applyBorder="1" applyAlignment="1">
      <alignment horizontal="left" vertical="top"/>
    </xf>
    <xf numFmtId="0" fontId="14" fillId="2" borderId="14" xfId="0" applyFont="1" applyFill="1" applyBorder="1" applyAlignment="1">
      <alignment horizontal="left" vertical="top"/>
    </xf>
    <xf numFmtId="0" fontId="14" fillId="0" borderId="5" xfId="0" applyFont="1" applyBorder="1" applyAlignment="1">
      <alignment horizontal="center" wrapText="1"/>
    </xf>
    <xf numFmtId="0" fontId="14" fillId="0" borderId="10" xfId="0" applyFont="1" applyBorder="1" applyAlignment="1">
      <alignment horizontal="center" wrapText="1"/>
    </xf>
    <xf numFmtId="0" fontId="14" fillId="22" borderId="5" xfId="0" applyFont="1" applyFill="1" applyBorder="1" applyAlignment="1">
      <alignment horizontal="center"/>
    </xf>
    <xf numFmtId="0" fontId="18" fillId="19" borderId="0" xfId="0" applyFont="1" applyFill="1" applyAlignment="1">
      <alignment horizontal="center" vertical="center" textRotation="90" wrapText="1"/>
    </xf>
    <xf numFmtId="0" fontId="9" fillId="21" borderId="3" xfId="0" applyFont="1" applyFill="1" applyBorder="1" applyAlignment="1">
      <alignment horizontal="center" vertical="center"/>
    </xf>
    <xf numFmtId="0" fontId="9" fillId="21" borderId="6" xfId="0" applyFont="1" applyFill="1" applyBorder="1" applyAlignment="1">
      <alignment horizontal="center" vertical="center"/>
    </xf>
    <xf numFmtId="0" fontId="9" fillId="21" borderId="8" xfId="0" applyFont="1" applyFill="1" applyBorder="1" applyAlignment="1">
      <alignment horizontal="center" vertic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18" fillId="11" borderId="11" xfId="0" applyFont="1" applyFill="1" applyBorder="1" applyAlignment="1">
      <alignment horizontal="center" vertical="center" textRotation="90" wrapText="1"/>
    </xf>
    <xf numFmtId="0" fontId="18" fillId="11" borderId="12" xfId="0" applyFont="1" applyFill="1" applyBorder="1" applyAlignment="1">
      <alignment horizontal="center" vertical="center" textRotation="90" wrapText="1"/>
    </xf>
    <xf numFmtId="0" fontId="18" fillId="11" borderId="13" xfId="0" applyFont="1" applyFill="1" applyBorder="1" applyAlignment="1">
      <alignment horizontal="center" vertical="center" textRotation="90" wrapText="1"/>
    </xf>
    <xf numFmtId="0" fontId="9" fillId="12" borderId="11"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13" xfId="0" applyFont="1" applyFill="1" applyBorder="1" applyAlignment="1">
      <alignment horizontal="center" vertical="center"/>
    </xf>
    <xf numFmtId="0" fontId="18" fillId="13" borderId="11" xfId="0" applyFont="1" applyFill="1" applyBorder="1" applyAlignment="1">
      <alignment horizontal="center" vertical="center" textRotation="90" wrapText="1"/>
    </xf>
    <xf numFmtId="0" fontId="18" fillId="13" borderId="12" xfId="0" applyFont="1" applyFill="1" applyBorder="1" applyAlignment="1">
      <alignment horizontal="center" vertical="center" textRotation="90" wrapText="1"/>
    </xf>
    <xf numFmtId="0" fontId="18" fillId="13" borderId="13" xfId="0" applyFont="1" applyFill="1" applyBorder="1" applyAlignment="1">
      <alignment horizontal="center" vertical="center" textRotation="90" wrapText="1"/>
    </xf>
    <xf numFmtId="0" fontId="0" fillId="3" borderId="3"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9" fillId="14" borderId="0" xfId="0" applyFont="1" applyFill="1" applyAlignment="1">
      <alignment horizontal="center" vertical="center"/>
    </xf>
  </cellXfs>
  <cellStyles count="2">
    <cellStyle name="Normal" xfId="0" builtinId="0"/>
    <cellStyle name="Normal 4" xfId="1" xr:uid="{00000000-0005-0000-0000-000000000000}"/>
  </cellStyles>
  <dxfs count="0"/>
  <tableStyles count="0" defaultTableStyle="TableStyleMedium2" defaultPivotStyle="PivotStyleLight16"/>
  <colors>
    <mruColors>
      <color rgb="FFFF99CC"/>
      <color rgb="FFF13D68"/>
      <color rgb="FFFAC6EC"/>
      <color rgb="FFD93F15"/>
      <color rgb="FFA20000"/>
      <color rgb="FF501CE2"/>
      <color rgb="FFB0D5DA"/>
      <color rgb="FFABCBCD"/>
      <color rgb="FF529DAC"/>
      <color rgb="FFEEFC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5084989</xdr:colOff>
      <xdr:row>0</xdr:row>
      <xdr:rowOff>133350</xdr:rowOff>
    </xdr:from>
    <xdr:to>
      <xdr:col>1</xdr:col>
      <xdr:colOff>7409089</xdr:colOff>
      <xdr:row>7</xdr:row>
      <xdr:rowOff>41665</xdr:rowOff>
    </xdr:to>
    <xdr:pic>
      <xdr:nvPicPr>
        <xdr:cNvPr id="12" name="Immagine 11">
          <a:extLst>
            <a:ext uri="{FF2B5EF4-FFF2-40B4-BE49-F238E27FC236}">
              <a16:creationId xmlns:a16="http://schemas.microsoft.com/office/drawing/2014/main" id="{17DBAB8A-2F9D-4642-90B9-D7F8F4A878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9314" y="133350"/>
          <a:ext cx="2324100" cy="1175140"/>
        </a:xfrm>
        <a:prstGeom prst="rect">
          <a:avLst/>
        </a:prstGeom>
      </xdr:spPr>
    </xdr:pic>
    <xdr:clientData/>
  </xdr:twoCellAnchor>
  <xdr:twoCellAnchor editAs="oneCell">
    <xdr:from>
      <xdr:col>1</xdr:col>
      <xdr:colOff>7919356</xdr:colOff>
      <xdr:row>1</xdr:row>
      <xdr:rowOff>46944</xdr:rowOff>
    </xdr:from>
    <xdr:to>
      <xdr:col>3</xdr:col>
      <xdr:colOff>456555</xdr:colOff>
      <xdr:row>6</xdr:row>
      <xdr:rowOff>75155</xdr:rowOff>
    </xdr:to>
    <xdr:pic>
      <xdr:nvPicPr>
        <xdr:cNvPr id="13" name="Immagine 12">
          <a:extLst>
            <a:ext uri="{FF2B5EF4-FFF2-40B4-BE49-F238E27FC236}">
              <a16:creationId xmlns:a16="http://schemas.microsoft.com/office/drawing/2014/main" id="{376C293C-ED29-48F8-900E-5364FE9DFC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3681" y="227919"/>
          <a:ext cx="2024099" cy="933086"/>
        </a:xfrm>
        <a:prstGeom prst="rect">
          <a:avLst/>
        </a:prstGeom>
      </xdr:spPr>
    </xdr:pic>
    <xdr:clientData/>
  </xdr:twoCellAnchor>
  <xdr:twoCellAnchor editAs="oneCell">
    <xdr:from>
      <xdr:col>0</xdr:col>
      <xdr:colOff>0</xdr:colOff>
      <xdr:row>0</xdr:row>
      <xdr:rowOff>92528</xdr:rowOff>
    </xdr:from>
    <xdr:to>
      <xdr:col>1</xdr:col>
      <xdr:colOff>923925</xdr:colOff>
      <xdr:row>5</xdr:row>
      <xdr:rowOff>44903</xdr:rowOff>
    </xdr:to>
    <xdr:pic>
      <xdr:nvPicPr>
        <xdr:cNvPr id="14" name="Picture 8" descr="flag_2colors">
          <a:extLst>
            <a:ext uri="{FF2B5EF4-FFF2-40B4-BE49-F238E27FC236}">
              <a16:creationId xmlns:a16="http://schemas.microsoft.com/office/drawing/2014/main" id="{D4166BB0-48CE-47A2-BE9D-2CA896D7540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2528"/>
          <a:ext cx="1238250" cy="857250"/>
        </a:xfrm>
        <a:prstGeom prst="rect">
          <a:avLst/>
        </a:prstGeom>
        <a:noFill/>
        <a:ln>
          <a:noFill/>
        </a:ln>
      </xdr:spPr>
    </xdr:pic>
    <xdr:clientData/>
  </xdr:twoCellAnchor>
  <xdr:twoCellAnchor>
    <xdr:from>
      <xdr:col>1</xdr:col>
      <xdr:colOff>1600199</xdr:colOff>
      <xdr:row>0</xdr:row>
      <xdr:rowOff>102053</xdr:rowOff>
    </xdr:from>
    <xdr:to>
      <xdr:col>1</xdr:col>
      <xdr:colOff>4635952</xdr:colOff>
      <xdr:row>6</xdr:row>
      <xdr:rowOff>118382</xdr:rowOff>
    </xdr:to>
    <xdr:sp macro="" textlink="">
      <xdr:nvSpPr>
        <xdr:cNvPr id="15" name="Text Box 1">
          <a:extLst>
            <a:ext uri="{FF2B5EF4-FFF2-40B4-BE49-F238E27FC236}">
              <a16:creationId xmlns:a16="http://schemas.microsoft.com/office/drawing/2014/main" id="{AD421A30-050F-4D18-AEEC-B9F4E9CBF475}"/>
            </a:ext>
          </a:extLst>
        </xdr:cNvPr>
        <xdr:cNvSpPr txBox="1">
          <a:spLocks noChangeArrowheads="1"/>
        </xdr:cNvSpPr>
      </xdr:nvSpPr>
      <xdr:spPr bwMode="auto">
        <a:xfrm>
          <a:off x="2209799" y="102053"/>
          <a:ext cx="3035753" cy="1102179"/>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it-IT" sz="1200" b="0" i="0" u="none" strike="noStrike" baseline="0">
              <a:solidFill>
                <a:srgbClr val="000000"/>
              </a:solidFill>
              <a:latin typeface="+mn-lt"/>
            </a:rPr>
            <a:t>This project has received funding from the European Union’s Horizon 2020 research and innovation programmeunder Grant Agreement No 677622</a:t>
          </a:r>
        </a:p>
        <a:p>
          <a:pPr algn="l" rtl="0">
            <a:defRPr sz="1000"/>
          </a:pPr>
          <a:endParaRPr lang="it-IT" sz="1600" b="1" i="1" u="none" strike="noStrike" baseline="0">
            <a:solidFill>
              <a:srgbClr val="000000"/>
            </a:solidFill>
            <a:latin typeface="+mn-lt"/>
          </a:endParaRPr>
        </a:p>
        <a:p>
          <a:pPr algn="l" rtl="0">
            <a:defRPr sz="1000"/>
          </a:pPr>
          <a:endParaRPr lang="it-IT" sz="1600" b="1" i="1" u="none" strike="noStrike" baseline="0">
            <a:solidFill>
              <a:srgbClr val="000000"/>
            </a:solidFill>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B11"/>
  <sheetViews>
    <sheetView topLeftCell="A4" zoomScale="80" zoomScaleNormal="80" zoomScalePageLayoutView="80" workbookViewId="0">
      <selection activeCell="N11" sqref="N11"/>
    </sheetView>
  </sheetViews>
  <sheetFormatPr defaultColWidth="8.796875" defaultRowHeight="14.25" x14ac:dyDescent="0.45"/>
  <cols>
    <col min="1" max="1" width="4.46484375" style="165" customWidth="1"/>
    <col min="2" max="2" width="129.46484375" style="165" customWidth="1"/>
    <col min="3" max="16384" width="8.796875" style="165"/>
  </cols>
  <sheetData>
    <row r="8" spans="2:2" ht="100.15" x14ac:dyDescent="0.45">
      <c r="B8" s="168" t="s">
        <v>1610</v>
      </c>
    </row>
    <row r="9" spans="2:2" ht="42" x14ac:dyDescent="0.45">
      <c r="B9" s="166" t="s">
        <v>1609</v>
      </c>
    </row>
    <row r="10" spans="2:2" ht="61.5" x14ac:dyDescent="0.45">
      <c r="B10" s="323" t="s">
        <v>1651</v>
      </c>
    </row>
    <row r="11" spans="2:2" ht="171" x14ac:dyDescent="0.45">
      <c r="B11" s="167" t="s">
        <v>1677</v>
      </c>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AZ42"/>
  <sheetViews>
    <sheetView zoomScale="90" zoomScaleNormal="90" zoomScalePageLayoutView="90" workbookViewId="0">
      <selection activeCell="C22" sqref="C22"/>
    </sheetView>
  </sheetViews>
  <sheetFormatPr defaultColWidth="8.796875" defaultRowHeight="13.15" x14ac:dyDescent="0.4"/>
  <cols>
    <col min="1" max="1" width="3.796875" style="1" customWidth="1"/>
    <col min="2" max="2" width="12.6640625" style="1" customWidth="1"/>
    <col min="3" max="17" width="6.6640625" style="1" customWidth="1"/>
    <col min="18" max="18" width="5.33203125" style="1" customWidth="1"/>
    <col min="19" max="19" width="11.796875" style="1" customWidth="1"/>
    <col min="20" max="34" width="6.6640625" style="1" customWidth="1"/>
    <col min="35" max="35" width="8.796875" style="1"/>
    <col min="36" max="36" width="3.796875" style="1" customWidth="1"/>
    <col min="37" max="37" width="15.1328125" style="1" customWidth="1"/>
    <col min="38" max="52" width="6.6640625" style="1" customWidth="1"/>
    <col min="53" max="53" width="8.796875" style="1"/>
    <col min="54" max="54" width="4" style="1" customWidth="1"/>
    <col min="55" max="55" width="12.46484375" style="1" customWidth="1"/>
    <col min="56" max="70" width="6.6640625" style="1" customWidth="1"/>
    <col min="71" max="16384" width="8.796875" style="1"/>
  </cols>
  <sheetData>
    <row r="1" spans="2:52" ht="13.5" thickBot="1" x14ac:dyDescent="0.45">
      <c r="B1" s="287" t="s">
        <v>917</v>
      </c>
      <c r="S1" s="287" t="s">
        <v>918</v>
      </c>
      <c r="AK1" s="287" t="s">
        <v>1589</v>
      </c>
    </row>
    <row r="2" spans="2:52" ht="28.8" customHeight="1" thickBot="1" x14ac:dyDescent="0.45">
      <c r="B2" s="288" t="s">
        <v>1140</v>
      </c>
      <c r="D2" s="345" t="s">
        <v>1405</v>
      </c>
      <c r="E2" s="346"/>
      <c r="F2" s="346"/>
      <c r="G2" s="346"/>
      <c r="H2" s="346"/>
      <c r="I2" s="346"/>
      <c r="J2" s="346"/>
      <c r="K2" s="346"/>
      <c r="L2" s="346"/>
      <c r="M2" s="346"/>
      <c r="N2" s="346"/>
      <c r="O2" s="347"/>
      <c r="S2" s="288" t="s">
        <v>1141</v>
      </c>
      <c r="U2" s="345" t="s">
        <v>1405</v>
      </c>
      <c r="V2" s="346"/>
      <c r="W2" s="346"/>
      <c r="X2" s="346"/>
      <c r="Y2" s="346"/>
      <c r="Z2" s="346"/>
      <c r="AA2" s="346"/>
      <c r="AB2" s="346"/>
      <c r="AC2" s="346"/>
      <c r="AD2" s="346"/>
      <c r="AE2" s="346"/>
      <c r="AF2" s="347"/>
      <c r="AK2" s="288" t="s">
        <v>1141</v>
      </c>
      <c r="AM2" s="342" t="s">
        <v>1590</v>
      </c>
      <c r="AN2" s="343"/>
      <c r="AO2" s="343"/>
      <c r="AP2" s="344"/>
      <c r="AQ2" s="151"/>
      <c r="AR2" s="151"/>
      <c r="AS2" s="151"/>
      <c r="AT2" s="151"/>
      <c r="AU2" s="151"/>
      <c r="AV2" s="151"/>
      <c r="AW2" s="151"/>
      <c r="AX2" s="151"/>
    </row>
    <row r="3" spans="2:52" x14ac:dyDescent="0.4">
      <c r="D3" s="46" t="s">
        <v>1406</v>
      </c>
      <c r="E3" s="46" t="s">
        <v>1407</v>
      </c>
      <c r="F3" s="69" t="s">
        <v>1408</v>
      </c>
      <c r="G3" s="67"/>
      <c r="U3" s="46" t="s">
        <v>1406</v>
      </c>
      <c r="V3" s="46" t="s">
        <v>1407</v>
      </c>
      <c r="W3" s="69" t="s">
        <v>1408</v>
      </c>
      <c r="X3" s="67"/>
      <c r="AM3" s="148"/>
      <c r="AN3" s="148"/>
      <c r="AO3" s="149"/>
      <c r="AP3" s="150"/>
    </row>
    <row r="4" spans="2:52" x14ac:dyDescent="0.4">
      <c r="D4" s="46"/>
      <c r="U4" s="46"/>
      <c r="AM4" s="46"/>
    </row>
    <row r="5" spans="2:52" x14ac:dyDescent="0.4">
      <c r="B5" s="192" t="s">
        <v>1409</v>
      </c>
      <c r="C5" s="194" t="str">
        <f>B6</f>
        <v>Actor 1</v>
      </c>
      <c r="D5" s="193" t="str">
        <f>B7</f>
        <v>Actor 2</v>
      </c>
      <c r="E5" s="194" t="str">
        <f>B8</f>
        <v>Actor 3</v>
      </c>
      <c r="F5" s="194" t="str">
        <f>B9</f>
        <v>Actor 4</v>
      </c>
      <c r="G5" s="194" t="str">
        <f>B10</f>
        <v>Actor 5</v>
      </c>
      <c r="H5" s="194" t="str">
        <f>B11</f>
        <v>Actor 6</v>
      </c>
      <c r="I5" s="194" t="str">
        <f>B12</f>
        <v>Actor 7</v>
      </c>
      <c r="J5" s="194" t="str">
        <f>B13</f>
        <v>Actor 8</v>
      </c>
      <c r="K5" s="194" t="str">
        <f>B14</f>
        <v>Actor 9</v>
      </c>
      <c r="L5" s="194" t="str">
        <f>B15</f>
        <v>Actor 10</v>
      </c>
      <c r="M5" s="194" t="str">
        <f>B16</f>
        <v>Actor 11</v>
      </c>
      <c r="N5" s="194" t="str">
        <f>B17</f>
        <v>Actor 12</v>
      </c>
      <c r="O5" s="194" t="str">
        <f>B18</f>
        <v>Actor 13</v>
      </c>
      <c r="P5" s="194" t="str">
        <f>B19</f>
        <v>Actor 14</v>
      </c>
      <c r="Q5" s="194" t="str">
        <f>B20</f>
        <v>Actor 15</v>
      </c>
      <c r="S5" s="192" t="s">
        <v>1409</v>
      </c>
      <c r="T5" s="194" t="str">
        <f>S6</f>
        <v>Actor 1</v>
      </c>
      <c r="U5" s="193" t="str">
        <f>S7</f>
        <v>Actor 2</v>
      </c>
      <c r="V5" s="194" t="str">
        <f>S8</f>
        <v>Actor 3</v>
      </c>
      <c r="W5" s="194" t="str">
        <f>S9</f>
        <v>Actor 4</v>
      </c>
      <c r="X5" s="194" t="str">
        <f>S10</f>
        <v>Actor 5</v>
      </c>
      <c r="Y5" s="194" t="str">
        <f>S11</f>
        <v>Actor 6</v>
      </c>
      <c r="Z5" s="194" t="str">
        <f>S12</f>
        <v>Actor 7</v>
      </c>
      <c r="AA5" s="194" t="str">
        <f>S13</f>
        <v>Actor 8</v>
      </c>
      <c r="AB5" s="194" t="str">
        <f>S14</f>
        <v>Actor 9</v>
      </c>
      <c r="AC5" s="194" t="str">
        <f>S15</f>
        <v>Actor 10</v>
      </c>
      <c r="AD5" s="194" t="str">
        <f>S16</f>
        <v>Actor 11</v>
      </c>
      <c r="AE5" s="194" t="str">
        <f>S17</f>
        <v>Actor 12</v>
      </c>
      <c r="AF5" s="194" t="str">
        <f>S18</f>
        <v>Actor 13</v>
      </c>
      <c r="AG5" s="194" t="str">
        <f>S19</f>
        <v>Actor 14</v>
      </c>
      <c r="AH5" s="194" t="str">
        <f>S20</f>
        <v>Actor 15</v>
      </c>
      <c r="AK5" s="192" t="s">
        <v>1409</v>
      </c>
      <c r="AL5" s="194" t="str">
        <f>AK6</f>
        <v>Actor 1</v>
      </c>
      <c r="AM5" s="193" t="str">
        <f>AK7</f>
        <v>Actor 2</v>
      </c>
      <c r="AN5" s="194" t="str">
        <f>AK8</f>
        <v>Actor 3</v>
      </c>
      <c r="AO5" s="194" t="str">
        <f>AK9</f>
        <v>Actor 4</v>
      </c>
      <c r="AP5" s="194" t="str">
        <f>AK10</f>
        <v>Actor 5</v>
      </c>
      <c r="AQ5" s="194" t="str">
        <f>AK11</f>
        <v>Actor 6</v>
      </c>
      <c r="AR5" s="194" t="str">
        <f>AK12</f>
        <v>Actor 7</v>
      </c>
      <c r="AS5" s="194" t="str">
        <f>AK13</f>
        <v>Actor 8</v>
      </c>
      <c r="AT5" s="194" t="str">
        <f>AK14</f>
        <v>Actor 9</v>
      </c>
      <c r="AU5" s="194" t="str">
        <f>AK15</f>
        <v>Actor 10</v>
      </c>
      <c r="AV5" s="194" t="str">
        <f>AK16</f>
        <v>Actor 11</v>
      </c>
      <c r="AW5" s="194" t="str">
        <f>AK17</f>
        <v>Actor 12</v>
      </c>
      <c r="AX5" s="194" t="str">
        <f>AK18</f>
        <v>Actor 13</v>
      </c>
      <c r="AY5" s="194" t="str">
        <f>AK19</f>
        <v>Actor 14</v>
      </c>
      <c r="AZ5" s="194" t="str">
        <f>AK20</f>
        <v>Actor 15</v>
      </c>
    </row>
    <row r="6" spans="2:52" x14ac:dyDescent="0.4">
      <c r="B6" s="193" t="str">
        <f>actors!C3</f>
        <v>Actor 1</v>
      </c>
      <c r="C6" s="68"/>
      <c r="D6" s="196"/>
      <c r="E6" s="196"/>
      <c r="F6" s="196"/>
      <c r="G6" s="196"/>
      <c r="H6" s="196"/>
      <c r="I6" s="196"/>
      <c r="J6" s="196"/>
      <c r="K6" s="196"/>
      <c r="L6" s="196"/>
      <c r="M6" s="196"/>
      <c r="N6" s="196"/>
      <c r="O6" s="196"/>
      <c r="P6" s="196"/>
      <c r="Q6" s="196"/>
      <c r="S6" s="193" t="str">
        <f>actors!C3</f>
        <v>Actor 1</v>
      </c>
      <c r="T6" s="68"/>
      <c r="U6" s="196"/>
      <c r="V6" s="196"/>
      <c r="W6" s="196"/>
      <c r="X6" s="196"/>
      <c r="Y6" s="196"/>
      <c r="Z6" s="196"/>
      <c r="AA6" s="196"/>
      <c r="AB6" s="196"/>
      <c r="AC6" s="196"/>
      <c r="AD6" s="196"/>
      <c r="AE6" s="196"/>
      <c r="AF6" s="196"/>
      <c r="AG6" s="196"/>
      <c r="AH6" s="196"/>
      <c r="AK6" s="193" t="str">
        <f>actors!C3</f>
        <v>Actor 1</v>
      </c>
      <c r="AL6" s="68"/>
      <c r="AM6" s="195" t="str">
        <f>IF(U6="","",IF(OR(U6=1,D28=1),1,0))</f>
        <v/>
      </c>
      <c r="AN6" s="195" t="str">
        <f t="shared" ref="AN6:AY6" si="0">IF(V6="","",IF(OR(V6=1,E28=1),1,0))</f>
        <v/>
      </c>
      <c r="AO6" s="195" t="str">
        <f t="shared" si="0"/>
        <v/>
      </c>
      <c r="AP6" s="195" t="str">
        <f t="shared" si="0"/>
        <v/>
      </c>
      <c r="AQ6" s="195" t="str">
        <f t="shared" si="0"/>
        <v/>
      </c>
      <c r="AR6" s="195" t="str">
        <f t="shared" si="0"/>
        <v/>
      </c>
      <c r="AS6" s="195" t="str">
        <f t="shared" si="0"/>
        <v/>
      </c>
      <c r="AT6" s="195" t="str">
        <f t="shared" si="0"/>
        <v/>
      </c>
      <c r="AU6" s="195" t="str">
        <f t="shared" si="0"/>
        <v/>
      </c>
      <c r="AV6" s="195" t="str">
        <f t="shared" si="0"/>
        <v/>
      </c>
      <c r="AW6" s="195" t="str">
        <f t="shared" si="0"/>
        <v/>
      </c>
      <c r="AX6" s="195" t="str">
        <f t="shared" si="0"/>
        <v/>
      </c>
      <c r="AY6" s="195" t="str">
        <f t="shared" si="0"/>
        <v/>
      </c>
      <c r="AZ6" s="195" t="str">
        <f>IF(AH6="","",IF(OR(AH6=1,Q28=1),1,0))</f>
        <v/>
      </c>
    </row>
    <row r="7" spans="2:52" x14ac:dyDescent="0.4">
      <c r="B7" s="193" t="str">
        <f>actors!C4</f>
        <v>Actor 2</v>
      </c>
      <c r="C7" s="196"/>
      <c r="D7" s="68"/>
      <c r="E7" s="196"/>
      <c r="F7" s="196"/>
      <c r="G7" s="196"/>
      <c r="H7" s="196"/>
      <c r="I7" s="196"/>
      <c r="J7" s="196"/>
      <c r="K7" s="196"/>
      <c r="L7" s="196"/>
      <c r="M7" s="196"/>
      <c r="N7" s="196"/>
      <c r="O7" s="196"/>
      <c r="P7" s="196"/>
      <c r="Q7" s="196"/>
      <c r="S7" s="193" t="str">
        <f>actors!C4</f>
        <v>Actor 2</v>
      </c>
      <c r="T7" s="196"/>
      <c r="U7" s="68"/>
      <c r="V7" s="196"/>
      <c r="W7" s="196"/>
      <c r="X7" s="196"/>
      <c r="Y7" s="196"/>
      <c r="Z7" s="196"/>
      <c r="AA7" s="196"/>
      <c r="AB7" s="196"/>
      <c r="AC7" s="196"/>
      <c r="AD7" s="196"/>
      <c r="AE7" s="196"/>
      <c r="AF7" s="196"/>
      <c r="AG7" s="196"/>
      <c r="AH7" s="196"/>
      <c r="AK7" s="193" t="str">
        <f>actors!C4</f>
        <v>Actor 2</v>
      </c>
      <c r="AL7" s="195" t="str">
        <f>IF(T7="","",IF(OR(T7=1,C29=1),1,0))</f>
        <v/>
      </c>
      <c r="AM7" s="68"/>
      <c r="AN7" s="195" t="str">
        <f>IF(V7="","",IF(OR(V7=1,E29=1),1,0))</f>
        <v/>
      </c>
      <c r="AO7" s="195" t="str">
        <f t="shared" ref="AO7:AZ7" si="1">IF(W7="","",IF(OR(W7=1,F29=1),1,0))</f>
        <v/>
      </c>
      <c r="AP7" s="195" t="str">
        <f t="shared" si="1"/>
        <v/>
      </c>
      <c r="AQ7" s="195" t="str">
        <f t="shared" si="1"/>
        <v/>
      </c>
      <c r="AR7" s="195" t="str">
        <f t="shared" si="1"/>
        <v/>
      </c>
      <c r="AS7" s="195" t="str">
        <f t="shared" si="1"/>
        <v/>
      </c>
      <c r="AT7" s="195" t="str">
        <f t="shared" si="1"/>
        <v/>
      </c>
      <c r="AU7" s="195" t="str">
        <f t="shared" si="1"/>
        <v/>
      </c>
      <c r="AV7" s="195" t="str">
        <f t="shared" si="1"/>
        <v/>
      </c>
      <c r="AW7" s="195" t="str">
        <f t="shared" si="1"/>
        <v/>
      </c>
      <c r="AX7" s="195" t="str">
        <f t="shared" si="1"/>
        <v/>
      </c>
      <c r="AY7" s="195" t="str">
        <f t="shared" si="1"/>
        <v/>
      </c>
      <c r="AZ7" s="195" t="str">
        <f t="shared" si="1"/>
        <v/>
      </c>
    </row>
    <row r="8" spans="2:52" x14ac:dyDescent="0.4">
      <c r="B8" s="193" t="str">
        <f>actors!C5</f>
        <v>Actor 3</v>
      </c>
      <c r="C8" s="196"/>
      <c r="D8" s="196"/>
      <c r="E8" s="68"/>
      <c r="F8" s="196"/>
      <c r="G8" s="196"/>
      <c r="H8" s="196"/>
      <c r="I8" s="196"/>
      <c r="J8" s="196"/>
      <c r="K8" s="196"/>
      <c r="L8" s="196"/>
      <c r="M8" s="196"/>
      <c r="N8" s="196"/>
      <c r="O8" s="196"/>
      <c r="P8" s="196"/>
      <c r="Q8" s="196"/>
      <c r="S8" s="193" t="str">
        <f>actors!C5</f>
        <v>Actor 3</v>
      </c>
      <c r="T8" s="196"/>
      <c r="U8" s="196"/>
      <c r="V8" s="68"/>
      <c r="W8" s="196"/>
      <c r="X8" s="196"/>
      <c r="Y8" s="196"/>
      <c r="Z8" s="196"/>
      <c r="AA8" s="196"/>
      <c r="AB8" s="196"/>
      <c r="AC8" s="196"/>
      <c r="AD8" s="196"/>
      <c r="AE8" s="196"/>
      <c r="AF8" s="196"/>
      <c r="AG8" s="196"/>
      <c r="AH8" s="196"/>
      <c r="AK8" s="193" t="str">
        <f>actors!C5</f>
        <v>Actor 3</v>
      </c>
      <c r="AL8" s="195" t="str">
        <f t="shared" ref="AL8:AM19" si="2">IF(T8="","",IF(OR(T8=1,C30=1),1,0))</f>
        <v/>
      </c>
      <c r="AM8" s="195" t="str">
        <f t="shared" si="2"/>
        <v/>
      </c>
      <c r="AN8" s="68"/>
      <c r="AO8" s="195" t="str">
        <f>IF(W8="","",IF(OR(W8=1,F30=1),1,0))</f>
        <v/>
      </c>
      <c r="AP8" s="195" t="str">
        <f t="shared" ref="AP8:AZ8" si="3">IF(X8="","",IF(OR(X8=1,G30=1),1,0))</f>
        <v/>
      </c>
      <c r="AQ8" s="195" t="str">
        <f t="shared" si="3"/>
        <v/>
      </c>
      <c r="AR8" s="195" t="str">
        <f t="shared" si="3"/>
        <v/>
      </c>
      <c r="AS8" s="195" t="str">
        <f t="shared" si="3"/>
        <v/>
      </c>
      <c r="AT8" s="195" t="str">
        <f t="shared" si="3"/>
        <v/>
      </c>
      <c r="AU8" s="195" t="str">
        <f t="shared" si="3"/>
        <v/>
      </c>
      <c r="AV8" s="195" t="str">
        <f t="shared" si="3"/>
        <v/>
      </c>
      <c r="AW8" s="195" t="str">
        <f t="shared" si="3"/>
        <v/>
      </c>
      <c r="AX8" s="195" t="str">
        <f t="shared" si="3"/>
        <v/>
      </c>
      <c r="AY8" s="195" t="str">
        <f t="shared" si="3"/>
        <v/>
      </c>
      <c r="AZ8" s="195" t="str">
        <f t="shared" si="3"/>
        <v/>
      </c>
    </row>
    <row r="9" spans="2:52" x14ac:dyDescent="0.4">
      <c r="B9" s="193" t="str">
        <f>actors!C6</f>
        <v>Actor 4</v>
      </c>
      <c r="C9" s="196"/>
      <c r="D9" s="196"/>
      <c r="E9" s="196"/>
      <c r="F9" s="68"/>
      <c r="G9" s="196"/>
      <c r="H9" s="196"/>
      <c r="I9" s="196"/>
      <c r="J9" s="196"/>
      <c r="K9" s="196"/>
      <c r="L9" s="196"/>
      <c r="M9" s="196"/>
      <c r="N9" s="196"/>
      <c r="O9" s="196"/>
      <c r="P9" s="196"/>
      <c r="Q9" s="196"/>
      <c r="S9" s="193" t="str">
        <f>actors!C6</f>
        <v>Actor 4</v>
      </c>
      <c r="T9" s="196"/>
      <c r="U9" s="196"/>
      <c r="V9" s="196"/>
      <c r="W9" s="68"/>
      <c r="X9" s="196"/>
      <c r="Y9" s="196"/>
      <c r="Z9" s="196"/>
      <c r="AA9" s="196"/>
      <c r="AB9" s="196"/>
      <c r="AC9" s="196"/>
      <c r="AD9" s="196"/>
      <c r="AE9" s="196"/>
      <c r="AF9" s="196"/>
      <c r="AG9" s="196"/>
      <c r="AH9" s="196"/>
      <c r="AK9" s="193" t="str">
        <f>actors!C6</f>
        <v>Actor 4</v>
      </c>
      <c r="AL9" s="195" t="str">
        <f t="shared" si="2"/>
        <v/>
      </c>
      <c r="AM9" s="195" t="str">
        <f t="shared" ref="AM9:AM20" si="4">IF(U9="","",IF(OR(U9=1,D31=1),1,0))</f>
        <v/>
      </c>
      <c r="AN9" s="195" t="str">
        <f t="shared" ref="AN9:AN20" si="5">IF(V9="","",IF(OR(V9=1,E31=1),1,0))</f>
        <v/>
      </c>
      <c r="AO9" s="68"/>
      <c r="AP9" s="195" t="str">
        <f>IF(X9="","",IF(OR(X9=1,G31=1),1,0))</f>
        <v/>
      </c>
      <c r="AQ9" s="195" t="str">
        <f t="shared" ref="AQ9:AZ9" si="6">IF(Y9="","",IF(OR(Y9=1,H31=1),1,0))</f>
        <v/>
      </c>
      <c r="AR9" s="195" t="str">
        <f t="shared" si="6"/>
        <v/>
      </c>
      <c r="AS9" s="195" t="str">
        <f t="shared" si="6"/>
        <v/>
      </c>
      <c r="AT9" s="195" t="str">
        <f t="shared" si="6"/>
        <v/>
      </c>
      <c r="AU9" s="195" t="str">
        <f t="shared" si="6"/>
        <v/>
      </c>
      <c r="AV9" s="195" t="str">
        <f t="shared" si="6"/>
        <v/>
      </c>
      <c r="AW9" s="195" t="str">
        <f t="shared" si="6"/>
        <v/>
      </c>
      <c r="AX9" s="195" t="str">
        <f t="shared" si="6"/>
        <v/>
      </c>
      <c r="AY9" s="195" t="str">
        <f t="shared" si="6"/>
        <v/>
      </c>
      <c r="AZ9" s="195" t="str">
        <f t="shared" si="6"/>
        <v/>
      </c>
    </row>
    <row r="10" spans="2:52" x14ac:dyDescent="0.4">
      <c r="B10" s="193" t="str">
        <f>actors!C7</f>
        <v>Actor 5</v>
      </c>
      <c r="C10" s="196"/>
      <c r="D10" s="196"/>
      <c r="E10" s="196"/>
      <c r="F10" s="196"/>
      <c r="G10" s="68"/>
      <c r="H10" s="196"/>
      <c r="I10" s="196"/>
      <c r="J10" s="196"/>
      <c r="K10" s="196"/>
      <c r="L10" s="196"/>
      <c r="M10" s="196"/>
      <c r="N10" s="196"/>
      <c r="O10" s="196"/>
      <c r="P10" s="196"/>
      <c r="Q10" s="196"/>
      <c r="S10" s="193" t="str">
        <f>actors!C7</f>
        <v>Actor 5</v>
      </c>
      <c r="T10" s="196"/>
      <c r="U10" s="196"/>
      <c r="V10" s="196"/>
      <c r="W10" s="196"/>
      <c r="X10" s="68"/>
      <c r="Y10" s="196"/>
      <c r="Z10" s="196"/>
      <c r="AA10" s="196"/>
      <c r="AB10" s="196"/>
      <c r="AC10" s="196"/>
      <c r="AD10" s="196"/>
      <c r="AE10" s="196"/>
      <c r="AF10" s="196"/>
      <c r="AG10" s="196"/>
      <c r="AH10" s="196"/>
      <c r="AK10" s="193" t="str">
        <f>actors!C7</f>
        <v>Actor 5</v>
      </c>
      <c r="AL10" s="195" t="str">
        <f t="shared" si="2"/>
        <v/>
      </c>
      <c r="AM10" s="195" t="str">
        <f t="shared" si="4"/>
        <v/>
      </c>
      <c r="AN10" s="195" t="str">
        <f t="shared" si="5"/>
        <v/>
      </c>
      <c r="AO10" s="195" t="str">
        <f t="shared" ref="AO10:AO20" si="7">IF(W10="","",IF(OR(W10=1,F32=1),1,0))</f>
        <v/>
      </c>
      <c r="AP10" s="68"/>
      <c r="AQ10" s="195" t="str">
        <f>IF(Y10="","",IF(OR(Y10=1,H32=1),1,0))</f>
        <v/>
      </c>
      <c r="AR10" s="195" t="str">
        <f t="shared" ref="AR10:AZ10" si="8">IF(Z10="","",IF(OR(Z10=1,I32=1),1,0))</f>
        <v/>
      </c>
      <c r="AS10" s="195" t="str">
        <f t="shared" si="8"/>
        <v/>
      </c>
      <c r="AT10" s="195" t="str">
        <f t="shared" si="8"/>
        <v/>
      </c>
      <c r="AU10" s="195" t="str">
        <f t="shared" si="8"/>
        <v/>
      </c>
      <c r="AV10" s="195" t="str">
        <f t="shared" si="8"/>
        <v/>
      </c>
      <c r="AW10" s="195" t="str">
        <f t="shared" si="8"/>
        <v/>
      </c>
      <c r="AX10" s="195" t="str">
        <f t="shared" si="8"/>
        <v/>
      </c>
      <c r="AY10" s="195" t="str">
        <f t="shared" si="8"/>
        <v/>
      </c>
      <c r="AZ10" s="195" t="str">
        <f t="shared" si="8"/>
        <v/>
      </c>
    </row>
    <row r="11" spans="2:52" x14ac:dyDescent="0.4">
      <c r="B11" s="193" t="str">
        <f>actors!C8</f>
        <v>Actor 6</v>
      </c>
      <c r="C11" s="196"/>
      <c r="D11" s="196"/>
      <c r="E11" s="196"/>
      <c r="F11" s="196"/>
      <c r="G11" s="196"/>
      <c r="H11" s="68"/>
      <c r="I11" s="196"/>
      <c r="J11" s="196"/>
      <c r="K11" s="196"/>
      <c r="L11" s="196"/>
      <c r="M11" s="196"/>
      <c r="N11" s="196"/>
      <c r="O11" s="196"/>
      <c r="P11" s="196"/>
      <c r="Q11" s="196"/>
      <c r="S11" s="193" t="str">
        <f>actors!C8</f>
        <v>Actor 6</v>
      </c>
      <c r="T11" s="196"/>
      <c r="U11" s="196"/>
      <c r="V11" s="196"/>
      <c r="W11" s="196"/>
      <c r="X11" s="196"/>
      <c r="Y11" s="68"/>
      <c r="Z11" s="196"/>
      <c r="AA11" s="196"/>
      <c r="AB11" s="196"/>
      <c r="AC11" s="196"/>
      <c r="AD11" s="196"/>
      <c r="AE11" s="196"/>
      <c r="AF11" s="196"/>
      <c r="AG11" s="196"/>
      <c r="AH11" s="196"/>
      <c r="AK11" s="193" t="str">
        <f>actors!C8</f>
        <v>Actor 6</v>
      </c>
      <c r="AL11" s="195" t="str">
        <f t="shared" si="2"/>
        <v/>
      </c>
      <c r="AM11" s="195" t="str">
        <f t="shared" si="4"/>
        <v/>
      </c>
      <c r="AN11" s="195" t="str">
        <f t="shared" si="5"/>
        <v/>
      </c>
      <c r="AO11" s="195" t="str">
        <f t="shared" si="7"/>
        <v/>
      </c>
      <c r="AP11" s="195" t="str">
        <f t="shared" ref="AP11:AP20" si="9">IF(X11="","",IF(OR(X11=1,G33=1),1,0))</f>
        <v/>
      </c>
      <c r="AQ11" s="68"/>
      <c r="AR11" s="195" t="str">
        <f>IF(Z11="","",IF(OR(Z11=1,I33=1),1,0))</f>
        <v/>
      </c>
      <c r="AS11" s="195" t="str">
        <f t="shared" ref="AS11:AZ11" si="10">IF(AA11="","",IF(OR(AA11=1,J33=1),1,0))</f>
        <v/>
      </c>
      <c r="AT11" s="195" t="str">
        <f t="shared" si="10"/>
        <v/>
      </c>
      <c r="AU11" s="195" t="str">
        <f t="shared" si="10"/>
        <v/>
      </c>
      <c r="AV11" s="195" t="str">
        <f t="shared" si="10"/>
        <v/>
      </c>
      <c r="AW11" s="195" t="str">
        <f t="shared" si="10"/>
        <v/>
      </c>
      <c r="AX11" s="195" t="str">
        <f t="shared" si="10"/>
        <v/>
      </c>
      <c r="AY11" s="195" t="str">
        <f t="shared" si="10"/>
        <v/>
      </c>
      <c r="AZ11" s="195" t="str">
        <f t="shared" si="10"/>
        <v/>
      </c>
    </row>
    <row r="12" spans="2:52" x14ac:dyDescent="0.4">
      <c r="B12" s="193" t="str">
        <f>actors!C9</f>
        <v>Actor 7</v>
      </c>
      <c r="C12" s="196"/>
      <c r="D12" s="196"/>
      <c r="E12" s="196"/>
      <c r="F12" s="196"/>
      <c r="G12" s="196"/>
      <c r="H12" s="196"/>
      <c r="I12" s="68"/>
      <c r="J12" s="196"/>
      <c r="K12" s="196"/>
      <c r="L12" s="196"/>
      <c r="M12" s="196"/>
      <c r="N12" s="196"/>
      <c r="O12" s="196"/>
      <c r="P12" s="196"/>
      <c r="Q12" s="196"/>
      <c r="S12" s="193" t="str">
        <f>actors!C9</f>
        <v>Actor 7</v>
      </c>
      <c r="T12" s="196"/>
      <c r="U12" s="196"/>
      <c r="V12" s="196"/>
      <c r="W12" s="196"/>
      <c r="X12" s="196"/>
      <c r="Y12" s="196"/>
      <c r="Z12" s="68"/>
      <c r="AA12" s="196"/>
      <c r="AB12" s="196"/>
      <c r="AC12" s="196"/>
      <c r="AD12" s="196"/>
      <c r="AE12" s="196"/>
      <c r="AF12" s="196"/>
      <c r="AG12" s="196"/>
      <c r="AH12" s="196"/>
      <c r="AK12" s="193" t="str">
        <f>actors!C9</f>
        <v>Actor 7</v>
      </c>
      <c r="AL12" s="195" t="str">
        <f t="shared" si="2"/>
        <v/>
      </c>
      <c r="AM12" s="195" t="str">
        <f t="shared" si="4"/>
        <v/>
      </c>
      <c r="AN12" s="195" t="str">
        <f t="shared" si="5"/>
        <v/>
      </c>
      <c r="AO12" s="195" t="str">
        <f t="shared" si="7"/>
        <v/>
      </c>
      <c r="AP12" s="195" t="str">
        <f t="shared" si="9"/>
        <v/>
      </c>
      <c r="AQ12" s="195" t="str">
        <f t="shared" ref="AQ12:AQ20" si="11">IF(Y12="","",IF(OR(Y12=1,H34=1),1,0))</f>
        <v/>
      </c>
      <c r="AR12" s="68"/>
      <c r="AS12" s="195" t="str">
        <f>IF(AA12="","",IF(OR(AA12=1,J34=1),1,0))</f>
        <v/>
      </c>
      <c r="AT12" s="195" t="str">
        <f t="shared" ref="AT12:AZ12" si="12">IF(AB12="","",IF(OR(AB12=1,K34=1),1,0))</f>
        <v/>
      </c>
      <c r="AU12" s="195" t="str">
        <f t="shared" si="12"/>
        <v/>
      </c>
      <c r="AV12" s="195" t="str">
        <f t="shared" si="12"/>
        <v/>
      </c>
      <c r="AW12" s="195" t="str">
        <f>IF(AE12="","",IF(OR(AE12=1,N34=1),1,0))</f>
        <v/>
      </c>
      <c r="AX12" s="195" t="str">
        <f t="shared" si="12"/>
        <v/>
      </c>
      <c r="AY12" s="195" t="str">
        <f t="shared" si="12"/>
        <v/>
      </c>
      <c r="AZ12" s="195" t="str">
        <f t="shared" si="12"/>
        <v/>
      </c>
    </row>
    <row r="13" spans="2:52" x14ac:dyDescent="0.4">
      <c r="B13" s="193" t="str">
        <f>actors!C10</f>
        <v>Actor 8</v>
      </c>
      <c r="C13" s="196"/>
      <c r="D13" s="196"/>
      <c r="E13" s="196"/>
      <c r="F13" s="196"/>
      <c r="G13" s="196"/>
      <c r="H13" s="196"/>
      <c r="I13" s="196"/>
      <c r="J13" s="68"/>
      <c r="K13" s="196"/>
      <c r="L13" s="196"/>
      <c r="M13" s="196"/>
      <c r="N13" s="196"/>
      <c r="O13" s="196"/>
      <c r="P13" s="196"/>
      <c r="Q13" s="196"/>
      <c r="S13" s="193" t="str">
        <f>actors!C10</f>
        <v>Actor 8</v>
      </c>
      <c r="T13" s="196"/>
      <c r="U13" s="196"/>
      <c r="V13" s="196"/>
      <c r="W13" s="196"/>
      <c r="X13" s="196"/>
      <c r="Y13" s="196"/>
      <c r="Z13" s="196"/>
      <c r="AA13" s="68"/>
      <c r="AB13" s="196"/>
      <c r="AC13" s="196"/>
      <c r="AD13" s="196"/>
      <c r="AE13" s="196"/>
      <c r="AF13" s="196"/>
      <c r="AG13" s="196"/>
      <c r="AH13" s="196"/>
      <c r="AK13" s="193" t="str">
        <f>actors!C10</f>
        <v>Actor 8</v>
      </c>
      <c r="AL13" s="195" t="str">
        <f t="shared" si="2"/>
        <v/>
      </c>
      <c r="AM13" s="195" t="str">
        <f t="shared" si="4"/>
        <v/>
      </c>
      <c r="AN13" s="195" t="str">
        <f t="shared" si="5"/>
        <v/>
      </c>
      <c r="AO13" s="195" t="str">
        <f t="shared" si="7"/>
        <v/>
      </c>
      <c r="AP13" s="195" t="str">
        <f t="shared" si="9"/>
        <v/>
      </c>
      <c r="AQ13" s="195" t="str">
        <f t="shared" si="11"/>
        <v/>
      </c>
      <c r="AR13" s="195" t="str">
        <f t="shared" ref="AR13:AR20" si="13">IF(Z13="","",IF(OR(Z13=1,I35=1),1,0))</f>
        <v/>
      </c>
      <c r="AS13" s="68"/>
      <c r="AT13" s="195" t="str">
        <f>IF(AB13="","",IF(OR(AB13=1,K35=1),1,0))</f>
        <v/>
      </c>
      <c r="AU13" s="195" t="str">
        <f t="shared" ref="AU13:AZ13" si="14">IF(AC13="","",IF(OR(AC13=1,L35=1),1,0))</f>
        <v/>
      </c>
      <c r="AV13" s="195" t="str">
        <f t="shared" si="14"/>
        <v/>
      </c>
      <c r="AW13" s="195" t="str">
        <f t="shared" si="14"/>
        <v/>
      </c>
      <c r="AX13" s="195" t="str">
        <f t="shared" si="14"/>
        <v/>
      </c>
      <c r="AY13" s="195" t="str">
        <f t="shared" si="14"/>
        <v/>
      </c>
      <c r="AZ13" s="195" t="str">
        <f t="shared" si="14"/>
        <v/>
      </c>
    </row>
    <row r="14" spans="2:52" x14ac:dyDescent="0.4">
      <c r="B14" s="193" t="str">
        <f>actors!C11</f>
        <v>Actor 9</v>
      </c>
      <c r="C14" s="196"/>
      <c r="D14" s="196"/>
      <c r="E14" s="196"/>
      <c r="F14" s="196"/>
      <c r="G14" s="196"/>
      <c r="H14" s="196"/>
      <c r="I14" s="196"/>
      <c r="J14" s="196"/>
      <c r="K14" s="68"/>
      <c r="L14" s="196"/>
      <c r="M14" s="196"/>
      <c r="N14" s="196"/>
      <c r="O14" s="196"/>
      <c r="P14" s="196"/>
      <c r="Q14" s="196"/>
      <c r="S14" s="193" t="str">
        <f>actors!C11</f>
        <v>Actor 9</v>
      </c>
      <c r="T14" s="196"/>
      <c r="U14" s="196"/>
      <c r="V14" s="196"/>
      <c r="W14" s="196"/>
      <c r="X14" s="196"/>
      <c r="Y14" s="196"/>
      <c r="Z14" s="196"/>
      <c r="AA14" s="196"/>
      <c r="AB14" s="68"/>
      <c r="AC14" s="196"/>
      <c r="AD14" s="196"/>
      <c r="AE14" s="196"/>
      <c r="AF14" s="196"/>
      <c r="AG14" s="196"/>
      <c r="AH14" s="196"/>
      <c r="AK14" s="193" t="str">
        <f>actors!C11</f>
        <v>Actor 9</v>
      </c>
      <c r="AL14" s="195" t="str">
        <f t="shared" si="2"/>
        <v/>
      </c>
      <c r="AM14" s="195" t="str">
        <f t="shared" si="4"/>
        <v/>
      </c>
      <c r="AN14" s="195" t="str">
        <f t="shared" si="5"/>
        <v/>
      </c>
      <c r="AO14" s="195" t="str">
        <f t="shared" si="7"/>
        <v/>
      </c>
      <c r="AP14" s="195" t="str">
        <f t="shared" si="9"/>
        <v/>
      </c>
      <c r="AQ14" s="195" t="str">
        <f t="shared" si="11"/>
        <v/>
      </c>
      <c r="AR14" s="195" t="str">
        <f t="shared" si="13"/>
        <v/>
      </c>
      <c r="AS14" s="195" t="str">
        <f t="shared" ref="AS14:AS20" si="15">IF(AA14="","",IF(OR(AA14=1,J36=1),1,0))</f>
        <v/>
      </c>
      <c r="AT14" s="68"/>
      <c r="AU14" s="195" t="str">
        <f>IF(AC14="","",IF(OR(AC14=1,L36=1),1,0))</f>
        <v/>
      </c>
      <c r="AV14" s="195" t="str">
        <f t="shared" ref="AV14:AZ14" si="16">IF(AD14="","",IF(OR(AD14=1,M36=1),1,0))</f>
        <v/>
      </c>
      <c r="AW14" s="195" t="str">
        <f t="shared" si="16"/>
        <v/>
      </c>
      <c r="AX14" s="195" t="str">
        <f t="shared" si="16"/>
        <v/>
      </c>
      <c r="AY14" s="195" t="str">
        <f t="shared" si="16"/>
        <v/>
      </c>
      <c r="AZ14" s="195" t="str">
        <f t="shared" si="16"/>
        <v/>
      </c>
    </row>
    <row r="15" spans="2:52" x14ac:dyDescent="0.4">
      <c r="B15" s="193" t="str">
        <f>actors!C12</f>
        <v>Actor 10</v>
      </c>
      <c r="C15" s="196"/>
      <c r="D15" s="196"/>
      <c r="E15" s="196"/>
      <c r="F15" s="196"/>
      <c r="G15" s="196"/>
      <c r="H15" s="196"/>
      <c r="I15" s="196"/>
      <c r="J15" s="196"/>
      <c r="K15" s="196"/>
      <c r="L15" s="68"/>
      <c r="M15" s="196"/>
      <c r="N15" s="196"/>
      <c r="O15" s="196"/>
      <c r="P15" s="196"/>
      <c r="Q15" s="196"/>
      <c r="S15" s="193" t="str">
        <f>actors!C12</f>
        <v>Actor 10</v>
      </c>
      <c r="T15" s="196"/>
      <c r="U15" s="196"/>
      <c r="V15" s="196"/>
      <c r="W15" s="196"/>
      <c r="X15" s="196"/>
      <c r="Y15" s="196"/>
      <c r="Z15" s="196"/>
      <c r="AA15" s="196"/>
      <c r="AB15" s="196"/>
      <c r="AC15" s="68"/>
      <c r="AD15" s="196"/>
      <c r="AE15" s="196"/>
      <c r="AF15" s="196"/>
      <c r="AG15" s="196"/>
      <c r="AH15" s="196"/>
      <c r="AK15" s="193" t="str">
        <f>actors!C12</f>
        <v>Actor 10</v>
      </c>
      <c r="AL15" s="195" t="str">
        <f t="shared" si="2"/>
        <v/>
      </c>
      <c r="AM15" s="195" t="str">
        <f t="shared" si="4"/>
        <v/>
      </c>
      <c r="AN15" s="195" t="str">
        <f t="shared" si="5"/>
        <v/>
      </c>
      <c r="AO15" s="195" t="str">
        <f t="shared" si="7"/>
        <v/>
      </c>
      <c r="AP15" s="195" t="str">
        <f t="shared" si="9"/>
        <v/>
      </c>
      <c r="AQ15" s="195" t="str">
        <f t="shared" si="11"/>
        <v/>
      </c>
      <c r="AR15" s="195" t="str">
        <f t="shared" si="13"/>
        <v/>
      </c>
      <c r="AS15" s="195" t="str">
        <f t="shared" si="15"/>
        <v/>
      </c>
      <c r="AT15" s="195" t="str">
        <f t="shared" ref="AT15:AT20" si="17">IF(AB15="","",IF(OR(AB15=1,K37=1),1,0))</f>
        <v/>
      </c>
      <c r="AU15" s="68"/>
      <c r="AV15" s="195" t="str">
        <f>IF(AD15="","",IF(OR(AD15=1,M37=1),1,0))</f>
        <v/>
      </c>
      <c r="AW15" s="195" t="str">
        <f t="shared" ref="AW15:AZ15" si="18">IF(AE15="","",IF(OR(AE15=1,N37=1),1,0))</f>
        <v/>
      </c>
      <c r="AX15" s="195" t="str">
        <f t="shared" si="18"/>
        <v/>
      </c>
      <c r="AY15" s="195" t="str">
        <f t="shared" si="18"/>
        <v/>
      </c>
      <c r="AZ15" s="195" t="str">
        <f t="shared" si="18"/>
        <v/>
      </c>
    </row>
    <row r="16" spans="2:52" x14ac:dyDescent="0.4">
      <c r="B16" s="193" t="str">
        <f>actors!C13</f>
        <v>Actor 11</v>
      </c>
      <c r="C16" s="196"/>
      <c r="D16" s="196"/>
      <c r="E16" s="196"/>
      <c r="F16" s="196"/>
      <c r="G16" s="196"/>
      <c r="H16" s="196"/>
      <c r="I16" s="196"/>
      <c r="J16" s="196"/>
      <c r="K16" s="196"/>
      <c r="L16" s="196"/>
      <c r="M16" s="68"/>
      <c r="N16" s="196"/>
      <c r="O16" s="196"/>
      <c r="P16" s="196"/>
      <c r="Q16" s="196"/>
      <c r="S16" s="193" t="str">
        <f>actors!C13</f>
        <v>Actor 11</v>
      </c>
      <c r="T16" s="196"/>
      <c r="U16" s="196"/>
      <c r="V16" s="196"/>
      <c r="W16" s="196"/>
      <c r="X16" s="196"/>
      <c r="Y16" s="196"/>
      <c r="Z16" s="196"/>
      <c r="AA16" s="196"/>
      <c r="AB16" s="196"/>
      <c r="AC16" s="196"/>
      <c r="AD16" s="68"/>
      <c r="AE16" s="196"/>
      <c r="AF16" s="196"/>
      <c r="AG16" s="196"/>
      <c r="AH16" s="196"/>
      <c r="AK16" s="193" t="str">
        <f>actors!C13</f>
        <v>Actor 11</v>
      </c>
      <c r="AL16" s="195" t="str">
        <f t="shared" si="2"/>
        <v/>
      </c>
      <c r="AM16" s="195" t="str">
        <f t="shared" si="4"/>
        <v/>
      </c>
      <c r="AN16" s="195" t="str">
        <f t="shared" si="5"/>
        <v/>
      </c>
      <c r="AO16" s="195" t="str">
        <f t="shared" si="7"/>
        <v/>
      </c>
      <c r="AP16" s="195" t="str">
        <f t="shared" si="9"/>
        <v/>
      </c>
      <c r="AQ16" s="195" t="str">
        <f t="shared" si="11"/>
        <v/>
      </c>
      <c r="AR16" s="195" t="str">
        <f t="shared" si="13"/>
        <v/>
      </c>
      <c r="AS16" s="195" t="str">
        <f t="shared" si="15"/>
        <v/>
      </c>
      <c r="AT16" s="195" t="str">
        <f t="shared" si="17"/>
        <v/>
      </c>
      <c r="AU16" s="195" t="str">
        <f t="shared" ref="AU16:AU20" si="19">IF(AC16="","",IF(OR(AC16=1,L38=1),1,0))</f>
        <v/>
      </c>
      <c r="AV16" s="68"/>
      <c r="AW16" s="195" t="str">
        <f>IF(AE16="","",IF(OR(AE16=1,N38=1),1,0))</f>
        <v/>
      </c>
      <c r="AX16" s="195" t="str">
        <f t="shared" ref="AX16:AZ16" si="20">IF(AF16="","",IF(OR(AF16=1,O38=1),1,0))</f>
        <v/>
      </c>
      <c r="AY16" s="195" t="str">
        <f t="shared" si="20"/>
        <v/>
      </c>
      <c r="AZ16" s="195" t="str">
        <f t="shared" si="20"/>
        <v/>
      </c>
    </row>
    <row r="17" spans="2:52" x14ac:dyDescent="0.4">
      <c r="B17" s="193" t="str">
        <f>actors!C14</f>
        <v>Actor 12</v>
      </c>
      <c r="C17" s="196"/>
      <c r="D17" s="196"/>
      <c r="E17" s="196"/>
      <c r="F17" s="196"/>
      <c r="G17" s="196"/>
      <c r="H17" s="196"/>
      <c r="I17" s="196"/>
      <c r="J17" s="196"/>
      <c r="K17" s="196"/>
      <c r="L17" s="196"/>
      <c r="M17" s="196"/>
      <c r="N17" s="68"/>
      <c r="O17" s="196"/>
      <c r="P17" s="196"/>
      <c r="Q17" s="196"/>
      <c r="S17" s="193" t="str">
        <f>actors!C14</f>
        <v>Actor 12</v>
      </c>
      <c r="T17" s="196"/>
      <c r="U17" s="196"/>
      <c r="V17" s="196"/>
      <c r="W17" s="196"/>
      <c r="X17" s="196"/>
      <c r="Y17" s="196"/>
      <c r="Z17" s="196"/>
      <c r="AA17" s="196"/>
      <c r="AB17" s="196"/>
      <c r="AC17" s="196"/>
      <c r="AD17" s="196"/>
      <c r="AE17" s="68"/>
      <c r="AF17" s="196"/>
      <c r="AG17" s="196"/>
      <c r="AH17" s="196"/>
      <c r="AK17" s="193" t="str">
        <f>actors!C14</f>
        <v>Actor 12</v>
      </c>
      <c r="AL17" s="195" t="str">
        <f t="shared" si="2"/>
        <v/>
      </c>
      <c r="AM17" s="195" t="str">
        <f t="shared" si="4"/>
        <v/>
      </c>
      <c r="AN17" s="195" t="str">
        <f t="shared" si="5"/>
        <v/>
      </c>
      <c r="AO17" s="195" t="str">
        <f t="shared" si="7"/>
        <v/>
      </c>
      <c r="AP17" s="195" t="str">
        <f t="shared" si="9"/>
        <v/>
      </c>
      <c r="AQ17" s="195" t="str">
        <f t="shared" si="11"/>
        <v/>
      </c>
      <c r="AR17" s="195" t="str">
        <f t="shared" si="13"/>
        <v/>
      </c>
      <c r="AS17" s="195" t="str">
        <f t="shared" si="15"/>
        <v/>
      </c>
      <c r="AT17" s="195" t="str">
        <f t="shared" si="17"/>
        <v/>
      </c>
      <c r="AU17" s="195" t="str">
        <f t="shared" si="19"/>
        <v/>
      </c>
      <c r="AV17" s="195" t="str">
        <f t="shared" ref="AV17:AV20" si="21">IF(AD17="","",IF(OR(AD17=1,M39=1),1,0))</f>
        <v/>
      </c>
      <c r="AW17" s="68"/>
      <c r="AX17" s="195" t="str">
        <f>IF(AF17="","",IF(OR(AF17=1,O39=1),1,0))</f>
        <v/>
      </c>
      <c r="AY17" s="195" t="str">
        <f t="shared" ref="AY17:AZ17" si="22">IF(AG17="","",IF(OR(AG17=1,P39=1),1,0))</f>
        <v/>
      </c>
      <c r="AZ17" s="195" t="str">
        <f t="shared" si="22"/>
        <v/>
      </c>
    </row>
    <row r="18" spans="2:52" x14ac:dyDescent="0.4">
      <c r="B18" s="193" t="str">
        <f>actors!C15</f>
        <v>Actor 13</v>
      </c>
      <c r="C18" s="196"/>
      <c r="D18" s="196"/>
      <c r="E18" s="196"/>
      <c r="F18" s="196"/>
      <c r="G18" s="196"/>
      <c r="H18" s="196"/>
      <c r="I18" s="196"/>
      <c r="J18" s="196"/>
      <c r="K18" s="196"/>
      <c r="L18" s="196"/>
      <c r="M18" s="196"/>
      <c r="N18" s="196"/>
      <c r="O18" s="68"/>
      <c r="P18" s="196"/>
      <c r="Q18" s="196"/>
      <c r="S18" s="193" t="str">
        <f>actors!C15</f>
        <v>Actor 13</v>
      </c>
      <c r="T18" s="196"/>
      <c r="U18" s="196"/>
      <c r="V18" s="196"/>
      <c r="W18" s="196"/>
      <c r="X18" s="196"/>
      <c r="Y18" s="196"/>
      <c r="Z18" s="196"/>
      <c r="AA18" s="196"/>
      <c r="AB18" s="196"/>
      <c r="AC18" s="196"/>
      <c r="AD18" s="196"/>
      <c r="AE18" s="196"/>
      <c r="AF18" s="68"/>
      <c r="AG18" s="196"/>
      <c r="AH18" s="196"/>
      <c r="AK18" s="193" t="str">
        <f>actors!C15</f>
        <v>Actor 13</v>
      </c>
      <c r="AL18" s="195" t="str">
        <f t="shared" si="2"/>
        <v/>
      </c>
      <c r="AM18" s="195" t="str">
        <f t="shared" si="4"/>
        <v/>
      </c>
      <c r="AN18" s="195" t="str">
        <f t="shared" si="5"/>
        <v/>
      </c>
      <c r="AO18" s="195" t="str">
        <f t="shared" si="7"/>
        <v/>
      </c>
      <c r="AP18" s="195" t="str">
        <f t="shared" si="9"/>
        <v/>
      </c>
      <c r="AQ18" s="195" t="str">
        <f t="shared" si="11"/>
        <v/>
      </c>
      <c r="AR18" s="195" t="str">
        <f t="shared" si="13"/>
        <v/>
      </c>
      <c r="AS18" s="195" t="str">
        <f t="shared" si="15"/>
        <v/>
      </c>
      <c r="AT18" s="195" t="str">
        <f t="shared" si="17"/>
        <v/>
      </c>
      <c r="AU18" s="195" t="str">
        <f t="shared" si="19"/>
        <v/>
      </c>
      <c r="AV18" s="195" t="str">
        <f t="shared" si="21"/>
        <v/>
      </c>
      <c r="AW18" s="195" t="str">
        <f t="shared" ref="AW18:AW20" si="23">IF(AE18="","",IF(OR(AE18=1,N40=1),1,0))</f>
        <v/>
      </c>
      <c r="AX18" s="68"/>
      <c r="AY18" s="195" t="str">
        <f>IF(AG18="","",IF(OR(AG18=1,P40=1),1,0))</f>
        <v/>
      </c>
      <c r="AZ18" s="195" t="str">
        <f>IF(AH18="","",IF(OR(AH18=1,Q40=1),1,0))</f>
        <v/>
      </c>
    </row>
    <row r="19" spans="2:52" x14ac:dyDescent="0.4">
      <c r="B19" s="193" t="str">
        <f>actors!C16</f>
        <v>Actor 14</v>
      </c>
      <c r="C19" s="196"/>
      <c r="D19" s="196"/>
      <c r="E19" s="196"/>
      <c r="F19" s="196"/>
      <c r="G19" s="196"/>
      <c r="H19" s="196"/>
      <c r="I19" s="196"/>
      <c r="J19" s="196"/>
      <c r="K19" s="196"/>
      <c r="L19" s="196"/>
      <c r="M19" s="196"/>
      <c r="N19" s="196"/>
      <c r="O19" s="196"/>
      <c r="P19" s="68"/>
      <c r="Q19" s="196"/>
      <c r="S19" s="193" t="str">
        <f>actors!C16</f>
        <v>Actor 14</v>
      </c>
      <c r="T19" s="196"/>
      <c r="U19" s="196"/>
      <c r="V19" s="196"/>
      <c r="W19" s="196"/>
      <c r="X19" s="196"/>
      <c r="Y19" s="196"/>
      <c r="Z19" s="196"/>
      <c r="AA19" s="196"/>
      <c r="AB19" s="196"/>
      <c r="AC19" s="196"/>
      <c r="AD19" s="196"/>
      <c r="AE19" s="196"/>
      <c r="AF19" s="196"/>
      <c r="AG19" s="68"/>
      <c r="AH19" s="196"/>
      <c r="AK19" s="193" t="str">
        <f>actors!C16</f>
        <v>Actor 14</v>
      </c>
      <c r="AL19" s="195" t="str">
        <f t="shared" si="2"/>
        <v/>
      </c>
      <c r="AM19" s="195" t="str">
        <f t="shared" si="4"/>
        <v/>
      </c>
      <c r="AN19" s="195" t="str">
        <f t="shared" si="5"/>
        <v/>
      </c>
      <c r="AO19" s="195" t="str">
        <f t="shared" si="7"/>
        <v/>
      </c>
      <c r="AP19" s="195" t="str">
        <f t="shared" si="9"/>
        <v/>
      </c>
      <c r="AQ19" s="195" t="str">
        <f t="shared" si="11"/>
        <v/>
      </c>
      <c r="AR19" s="195" t="str">
        <f t="shared" si="13"/>
        <v/>
      </c>
      <c r="AS19" s="195" t="str">
        <f t="shared" si="15"/>
        <v/>
      </c>
      <c r="AT19" s="195" t="str">
        <f t="shared" si="17"/>
        <v/>
      </c>
      <c r="AU19" s="195" t="str">
        <f t="shared" si="19"/>
        <v/>
      </c>
      <c r="AV19" s="195" t="str">
        <f t="shared" si="21"/>
        <v/>
      </c>
      <c r="AW19" s="195" t="str">
        <f t="shared" si="23"/>
        <v/>
      </c>
      <c r="AX19" s="195" t="str">
        <f t="shared" ref="AX19:AX20" si="24">IF(AF19="","",IF(OR(AF19=1,O41=1),1,0))</f>
        <v/>
      </c>
      <c r="AY19" s="68"/>
      <c r="AZ19" s="195" t="str">
        <f>IF(AH19="","",IF(OR(AH19=1,Q41=1),1,0))</f>
        <v/>
      </c>
    </row>
    <row r="20" spans="2:52" x14ac:dyDescent="0.4">
      <c r="B20" s="193" t="str">
        <f>actors!C17</f>
        <v>Actor 15</v>
      </c>
      <c r="C20" s="196"/>
      <c r="D20" s="196"/>
      <c r="E20" s="196"/>
      <c r="F20" s="196"/>
      <c r="G20" s="196"/>
      <c r="H20" s="196"/>
      <c r="I20" s="196"/>
      <c r="J20" s="196"/>
      <c r="K20" s="196"/>
      <c r="L20" s="196"/>
      <c r="M20" s="196"/>
      <c r="N20" s="196"/>
      <c r="O20" s="196"/>
      <c r="P20" s="196"/>
      <c r="Q20" s="68"/>
      <c r="S20" s="193" t="str">
        <f>actors!C17</f>
        <v>Actor 15</v>
      </c>
      <c r="T20" s="196"/>
      <c r="U20" s="196"/>
      <c r="V20" s="196"/>
      <c r="W20" s="196"/>
      <c r="X20" s="196"/>
      <c r="Y20" s="196"/>
      <c r="Z20" s="196"/>
      <c r="AA20" s="196"/>
      <c r="AB20" s="196"/>
      <c r="AC20" s="196"/>
      <c r="AD20" s="196"/>
      <c r="AE20" s="196"/>
      <c r="AF20" s="196"/>
      <c r="AG20" s="196"/>
      <c r="AH20" s="68"/>
      <c r="AK20" s="193" t="str">
        <f>actors!C17</f>
        <v>Actor 15</v>
      </c>
      <c r="AL20" s="195" t="str">
        <f>IF(T20="","",IF(OR(T20=1,C42=1),1,0))</f>
        <v/>
      </c>
      <c r="AM20" s="195" t="str">
        <f t="shared" si="4"/>
        <v/>
      </c>
      <c r="AN20" s="195" t="str">
        <f t="shared" si="5"/>
        <v/>
      </c>
      <c r="AO20" s="195" t="str">
        <f t="shared" si="7"/>
        <v/>
      </c>
      <c r="AP20" s="195" t="str">
        <f t="shared" si="9"/>
        <v/>
      </c>
      <c r="AQ20" s="195" t="str">
        <f t="shared" si="11"/>
        <v/>
      </c>
      <c r="AR20" s="195" t="str">
        <f t="shared" si="13"/>
        <v/>
      </c>
      <c r="AS20" s="195" t="str">
        <f t="shared" si="15"/>
        <v/>
      </c>
      <c r="AT20" s="195" t="str">
        <f t="shared" si="17"/>
        <v/>
      </c>
      <c r="AU20" s="195" t="str">
        <f t="shared" si="19"/>
        <v/>
      </c>
      <c r="AV20" s="195" t="str">
        <f t="shared" si="21"/>
        <v/>
      </c>
      <c r="AW20" s="195" t="str">
        <f t="shared" si="23"/>
        <v/>
      </c>
      <c r="AX20" s="195" t="str">
        <f t="shared" si="24"/>
        <v/>
      </c>
      <c r="AY20" s="195" t="str">
        <f t="shared" ref="AY20" si="25">IF(AG20="","",IF(OR(AG20=1,P42=1),1,0))</f>
        <v/>
      </c>
      <c r="AZ20" s="68"/>
    </row>
    <row r="23" spans="2:52" ht="13.5" thickBot="1" x14ac:dyDescent="0.45">
      <c r="B23" s="287" t="s">
        <v>919</v>
      </c>
      <c r="S23" s="287" t="s">
        <v>920</v>
      </c>
      <c r="AK23" s="287" t="s">
        <v>1591</v>
      </c>
    </row>
    <row r="24" spans="2:52" ht="28.25" customHeight="1" thickBot="1" x14ac:dyDescent="0.45">
      <c r="B24" s="288" t="s">
        <v>1142</v>
      </c>
      <c r="D24" s="345" t="s">
        <v>1405</v>
      </c>
      <c r="E24" s="346"/>
      <c r="F24" s="346"/>
      <c r="G24" s="346"/>
      <c r="H24" s="346"/>
      <c r="I24" s="346"/>
      <c r="J24" s="346"/>
      <c r="K24" s="346"/>
      <c r="L24" s="346"/>
      <c r="M24" s="346"/>
      <c r="N24" s="346"/>
      <c r="O24" s="347"/>
      <c r="S24" s="288" t="s">
        <v>1142</v>
      </c>
      <c r="U24" s="345" t="s">
        <v>1405</v>
      </c>
      <c r="V24" s="346"/>
      <c r="W24" s="346"/>
      <c r="X24" s="346"/>
      <c r="Y24" s="346"/>
      <c r="Z24" s="346"/>
      <c r="AA24" s="346"/>
      <c r="AB24" s="346"/>
      <c r="AC24" s="346"/>
      <c r="AD24" s="346"/>
      <c r="AE24" s="346"/>
      <c r="AF24" s="347"/>
      <c r="AK24" s="288" t="s">
        <v>1141</v>
      </c>
      <c r="AM24" s="342" t="s">
        <v>1590</v>
      </c>
      <c r="AN24" s="343"/>
      <c r="AO24" s="343"/>
      <c r="AP24" s="344"/>
      <c r="AQ24" s="151"/>
      <c r="AR24" s="151"/>
      <c r="AS24" s="151"/>
      <c r="AT24" s="151"/>
      <c r="AU24" s="151"/>
      <c r="AV24" s="151"/>
      <c r="AW24" s="151"/>
      <c r="AX24" s="151"/>
    </row>
    <row r="25" spans="2:52" x14ac:dyDescent="0.4">
      <c r="D25" s="46" t="s">
        <v>1406</v>
      </c>
      <c r="E25" s="46" t="s">
        <v>1407</v>
      </c>
      <c r="F25" s="69" t="s">
        <v>1408</v>
      </c>
      <c r="G25" s="67"/>
      <c r="U25" s="46" t="s">
        <v>1406</v>
      </c>
      <c r="V25" s="46" t="s">
        <v>1407</v>
      </c>
      <c r="W25" s="69" t="s">
        <v>1408</v>
      </c>
      <c r="X25" s="67"/>
      <c r="AM25" s="152"/>
      <c r="AN25" s="152"/>
      <c r="AO25" s="153"/>
      <c r="AP25" s="154"/>
      <c r="AQ25" s="135"/>
      <c r="AR25" s="135"/>
      <c r="AS25" s="135"/>
      <c r="AT25" s="135"/>
      <c r="AU25" s="135"/>
      <c r="AV25" s="135"/>
      <c r="AW25" s="135"/>
      <c r="AX25" s="135"/>
    </row>
    <row r="26" spans="2:52" x14ac:dyDescent="0.4">
      <c r="D26" s="46"/>
      <c r="U26" s="46"/>
      <c r="AM26" s="46"/>
    </row>
    <row r="27" spans="2:52" x14ac:dyDescent="0.4">
      <c r="B27" s="192" t="s">
        <v>1409</v>
      </c>
      <c r="C27" s="194" t="str">
        <f>B28</f>
        <v>Actor 1</v>
      </c>
      <c r="D27" s="193" t="str">
        <f>B29</f>
        <v>Actor 2</v>
      </c>
      <c r="E27" s="194" t="str">
        <f>B30</f>
        <v>Actor 3</v>
      </c>
      <c r="F27" s="194" t="str">
        <f>B31</f>
        <v>Actor 4</v>
      </c>
      <c r="G27" s="194" t="str">
        <f>B32</f>
        <v>Actor 5</v>
      </c>
      <c r="H27" s="194" t="str">
        <f>B33</f>
        <v>Actor 6</v>
      </c>
      <c r="I27" s="194" t="str">
        <f>B34</f>
        <v>Actor 7</v>
      </c>
      <c r="J27" s="194" t="str">
        <f>B35</f>
        <v>Actor 8</v>
      </c>
      <c r="K27" s="194" t="str">
        <f>B36</f>
        <v>Actor 9</v>
      </c>
      <c r="L27" s="194" t="str">
        <f>B37</f>
        <v>Actor 10</v>
      </c>
      <c r="M27" s="194" t="str">
        <f>B38</f>
        <v>Actor 11</v>
      </c>
      <c r="N27" s="194" t="str">
        <f>B39</f>
        <v>Actor 12</v>
      </c>
      <c r="O27" s="194" t="str">
        <f>B40</f>
        <v>Actor 13</v>
      </c>
      <c r="P27" s="194" t="str">
        <f>B41</f>
        <v>Actor 14</v>
      </c>
      <c r="Q27" s="194" t="str">
        <f>B42</f>
        <v>Actor 15</v>
      </c>
      <c r="S27" s="192" t="s">
        <v>1409</v>
      </c>
      <c r="T27" s="193" t="str">
        <f>S28</f>
        <v>Actor 1</v>
      </c>
      <c r="U27" s="193" t="str">
        <f>S29</f>
        <v>Actor 2</v>
      </c>
      <c r="V27" s="194" t="str">
        <f>S30</f>
        <v>Actor 3</v>
      </c>
      <c r="W27" s="194" t="str">
        <f>S31</f>
        <v>Actor 4</v>
      </c>
      <c r="X27" s="194" t="str">
        <f>S32</f>
        <v>Actor 5</v>
      </c>
      <c r="Y27" s="194" t="str">
        <f>S33</f>
        <v>Actor 6</v>
      </c>
      <c r="Z27" s="194" t="str">
        <f>S34</f>
        <v>Actor 7</v>
      </c>
      <c r="AA27" s="194" t="str">
        <f>S35</f>
        <v>Actor 8</v>
      </c>
      <c r="AB27" s="194" t="str">
        <f>S36</f>
        <v>Actor 9</v>
      </c>
      <c r="AC27" s="194" t="str">
        <f>S37</f>
        <v>Actor 10</v>
      </c>
      <c r="AD27" s="194" t="str">
        <f>S38</f>
        <v>Actor 11</v>
      </c>
      <c r="AE27" s="194" t="str">
        <f>S39</f>
        <v>Actor 12</v>
      </c>
      <c r="AF27" s="194" t="str">
        <f>S40</f>
        <v>Actor 13</v>
      </c>
      <c r="AG27" s="194" t="str">
        <f>S41</f>
        <v>Actor 14</v>
      </c>
      <c r="AH27" s="194" t="str">
        <f>S42</f>
        <v>Actor 15</v>
      </c>
      <c r="AK27" s="192" t="s">
        <v>1409</v>
      </c>
      <c r="AL27" s="194" t="str">
        <f>AK28</f>
        <v>Actor 1</v>
      </c>
      <c r="AM27" s="193" t="str">
        <f>AK29</f>
        <v>Actor 2</v>
      </c>
      <c r="AN27" s="194" t="str">
        <f>AK30</f>
        <v>Actor 3</v>
      </c>
      <c r="AO27" s="194" t="str">
        <f>AK31</f>
        <v>Actor 4</v>
      </c>
      <c r="AP27" s="194" t="str">
        <f>AK32</f>
        <v>Actor 5</v>
      </c>
      <c r="AQ27" s="194" t="str">
        <f>AK33</f>
        <v>Actor 6</v>
      </c>
      <c r="AR27" s="194" t="str">
        <f>AK34</f>
        <v>Actor 7</v>
      </c>
      <c r="AS27" s="194" t="str">
        <f>AK35</f>
        <v>Actor 8</v>
      </c>
      <c r="AT27" s="194" t="str">
        <f>AK36</f>
        <v>Actor 9</v>
      </c>
      <c r="AU27" s="194" t="str">
        <f>AK37</f>
        <v>Actor 10</v>
      </c>
      <c r="AV27" s="194" t="str">
        <f>AK38</f>
        <v>Actor 11</v>
      </c>
      <c r="AW27" s="194" t="str">
        <f>AK39</f>
        <v>Actor 12</v>
      </c>
      <c r="AX27" s="194" t="str">
        <f>AK40</f>
        <v>Actor 13</v>
      </c>
      <c r="AY27" s="194" t="str">
        <f>AK41</f>
        <v>Actor 14</v>
      </c>
      <c r="AZ27" s="194" t="str">
        <f>AK42</f>
        <v>Actor 15</v>
      </c>
    </row>
    <row r="28" spans="2:52" x14ac:dyDescent="0.4">
      <c r="B28" s="193" t="str">
        <f>actors!C3</f>
        <v>Actor 1</v>
      </c>
      <c r="C28" s="68"/>
      <c r="D28" s="196"/>
      <c r="E28" s="196"/>
      <c r="F28" s="196"/>
      <c r="G28" s="196"/>
      <c r="H28" s="196"/>
      <c r="I28" s="196"/>
      <c r="J28" s="196"/>
      <c r="K28" s="196"/>
      <c r="L28" s="196"/>
      <c r="M28" s="196"/>
      <c r="N28" s="196"/>
      <c r="O28" s="196"/>
      <c r="P28" s="196"/>
      <c r="Q28" s="196"/>
      <c r="S28" s="193" t="str">
        <f>actors!C3</f>
        <v>Actor 1</v>
      </c>
      <c r="T28" s="68"/>
      <c r="U28" s="196"/>
      <c r="V28" s="196"/>
      <c r="W28" s="196"/>
      <c r="X28" s="196"/>
      <c r="Y28" s="196"/>
      <c r="Z28" s="196"/>
      <c r="AA28" s="196"/>
      <c r="AB28" s="196"/>
      <c r="AC28" s="196"/>
      <c r="AD28" s="196"/>
      <c r="AE28" s="196"/>
      <c r="AF28" s="196"/>
      <c r="AG28" s="196"/>
      <c r="AH28" s="196"/>
      <c r="AK28" s="193" t="str">
        <f>actors!C3</f>
        <v>Actor 1</v>
      </c>
      <c r="AL28" s="68"/>
      <c r="AM28" s="195" t="str">
        <f>IF(U6="","",IF(OR(U6=1,D28=1,D6),1,0))</f>
        <v/>
      </c>
      <c r="AN28" s="195" t="str">
        <f t="shared" ref="AN28:AZ41" si="26">IF(V6="","",IF(OR(V6=1,E28=1,E6),1,0))</f>
        <v/>
      </c>
      <c r="AO28" s="195" t="str">
        <f t="shared" si="26"/>
        <v/>
      </c>
      <c r="AP28" s="195" t="str">
        <f t="shared" si="26"/>
        <v/>
      </c>
      <c r="AQ28" s="195" t="str">
        <f t="shared" si="26"/>
        <v/>
      </c>
      <c r="AR28" s="195" t="str">
        <f t="shared" si="26"/>
        <v/>
      </c>
      <c r="AS28" s="195" t="str">
        <f t="shared" si="26"/>
        <v/>
      </c>
      <c r="AT28" s="195" t="str">
        <f t="shared" si="26"/>
        <v/>
      </c>
      <c r="AU28" s="195" t="str">
        <f t="shared" si="26"/>
        <v/>
      </c>
      <c r="AV28" s="195" t="str">
        <f t="shared" si="26"/>
        <v/>
      </c>
      <c r="AW28" s="195" t="str">
        <f t="shared" si="26"/>
        <v/>
      </c>
      <c r="AX28" s="195" t="str">
        <f t="shared" si="26"/>
        <v/>
      </c>
      <c r="AY28" s="195" t="str">
        <f t="shared" si="26"/>
        <v/>
      </c>
      <c r="AZ28" s="195" t="str">
        <f t="shared" si="26"/>
        <v/>
      </c>
    </row>
    <row r="29" spans="2:52" x14ac:dyDescent="0.4">
      <c r="B29" s="193" t="str">
        <f>actors!C4</f>
        <v>Actor 2</v>
      </c>
      <c r="C29" s="196"/>
      <c r="D29" s="68"/>
      <c r="E29" s="196"/>
      <c r="F29" s="196"/>
      <c r="G29" s="196"/>
      <c r="H29" s="196"/>
      <c r="I29" s="196"/>
      <c r="J29" s="196"/>
      <c r="K29" s="196"/>
      <c r="L29" s="196"/>
      <c r="M29" s="196"/>
      <c r="N29" s="196"/>
      <c r="O29" s="196"/>
      <c r="P29" s="196"/>
      <c r="Q29" s="196"/>
      <c r="S29" s="193" t="str">
        <f>actors!C4</f>
        <v>Actor 2</v>
      </c>
      <c r="T29" s="196"/>
      <c r="U29" s="68"/>
      <c r="V29" s="196"/>
      <c r="W29" s="196"/>
      <c r="X29" s="196"/>
      <c r="Y29" s="196"/>
      <c r="Z29" s="196"/>
      <c r="AA29" s="196"/>
      <c r="AB29" s="196"/>
      <c r="AC29" s="196"/>
      <c r="AD29" s="196"/>
      <c r="AE29" s="196"/>
      <c r="AF29" s="196"/>
      <c r="AG29" s="196"/>
      <c r="AH29" s="196"/>
      <c r="AK29" s="193" t="str">
        <f>actors!C4</f>
        <v>Actor 2</v>
      </c>
      <c r="AL29" s="195" t="str">
        <f>IF(T7="","",IF(OR(T7=1,C29=1,C7),1,0))</f>
        <v/>
      </c>
      <c r="AM29" s="68"/>
      <c r="AN29" s="195" t="str">
        <f t="shared" ref="AN29" si="27">IF(V7="","",IF(OR(V7=1,E29=1,E7),1,0))</f>
        <v/>
      </c>
      <c r="AO29" s="195" t="str">
        <f t="shared" ref="AO29" si="28">IF(W7="","",IF(OR(W7=1,F29=1,F7),1,0))</f>
        <v/>
      </c>
      <c r="AP29" s="195" t="str">
        <f t="shared" ref="AP29" si="29">IF(X7="","",IF(OR(X7=1,G29=1,G7),1,0))</f>
        <v/>
      </c>
      <c r="AQ29" s="195" t="str">
        <f t="shared" ref="AQ29" si="30">IF(Y7="","",IF(OR(Y7=1,H29=1,H7),1,0))</f>
        <v/>
      </c>
      <c r="AR29" s="195" t="str">
        <f t="shared" ref="AR29" si="31">IF(Z7="","",IF(OR(Z7=1,I29=1,I7),1,0))</f>
        <v/>
      </c>
      <c r="AS29" s="195" t="str">
        <f t="shared" ref="AS29" si="32">IF(AA7="","",IF(OR(AA7=1,J29=1,J7),1,0))</f>
        <v/>
      </c>
      <c r="AT29" s="195" t="str">
        <f t="shared" ref="AT29" si="33">IF(AB7="","",IF(OR(AB7=1,K29=1,K7),1,0))</f>
        <v/>
      </c>
      <c r="AU29" s="195" t="str">
        <f t="shared" ref="AU29" si="34">IF(AC7="","",IF(OR(AC7=1,L29=1,L7),1,0))</f>
        <v/>
      </c>
      <c r="AV29" s="195" t="str">
        <f t="shared" ref="AV29" si="35">IF(AD7="","",IF(OR(AD7=1,M29=1,M7),1,0))</f>
        <v/>
      </c>
      <c r="AW29" s="195" t="str">
        <f t="shared" ref="AW29" si="36">IF(AE7="","",IF(OR(AE7=1,N29=1,N7),1,0))</f>
        <v/>
      </c>
      <c r="AX29" s="195" t="str">
        <f t="shared" ref="AX29" si="37">IF(AF7="","",IF(OR(AF7=1,O29=1,O7),1,0))</f>
        <v/>
      </c>
      <c r="AY29" s="195" t="str">
        <f t="shared" ref="AY29" si="38">IF(AG7="","",IF(OR(AG7=1,P29=1,P7),1,0))</f>
        <v/>
      </c>
      <c r="AZ29" s="195" t="str">
        <f t="shared" si="26"/>
        <v/>
      </c>
    </row>
    <row r="30" spans="2:52" x14ac:dyDescent="0.4">
      <c r="B30" s="193" t="str">
        <f>actors!C5</f>
        <v>Actor 3</v>
      </c>
      <c r="C30" s="196"/>
      <c r="D30" s="196"/>
      <c r="E30" s="68"/>
      <c r="F30" s="196"/>
      <c r="G30" s="196"/>
      <c r="H30" s="196"/>
      <c r="I30" s="196"/>
      <c r="J30" s="196"/>
      <c r="K30" s="196"/>
      <c r="L30" s="196"/>
      <c r="M30" s="196"/>
      <c r="N30" s="196"/>
      <c r="O30" s="196"/>
      <c r="P30" s="196"/>
      <c r="Q30" s="196"/>
      <c r="S30" s="193" t="str">
        <f>actors!C5</f>
        <v>Actor 3</v>
      </c>
      <c r="T30" s="196"/>
      <c r="U30" s="196"/>
      <c r="V30" s="68"/>
      <c r="W30" s="196"/>
      <c r="X30" s="196"/>
      <c r="Y30" s="196"/>
      <c r="Z30" s="196"/>
      <c r="AA30" s="196"/>
      <c r="AB30" s="196"/>
      <c r="AC30" s="196"/>
      <c r="AD30" s="196"/>
      <c r="AE30" s="196"/>
      <c r="AF30" s="196"/>
      <c r="AG30" s="196"/>
      <c r="AH30" s="196"/>
      <c r="AK30" s="193" t="str">
        <f>actors!C5</f>
        <v>Actor 3</v>
      </c>
      <c r="AL30" s="195" t="str">
        <f t="shared" ref="AL30:AM42" si="39">IF(T8="","",IF(OR(T8=1,C30=1,C8),1,0))</f>
        <v/>
      </c>
      <c r="AM30" s="195" t="str">
        <f t="shared" si="39"/>
        <v/>
      </c>
      <c r="AN30" s="68"/>
      <c r="AO30" s="195" t="str">
        <f t="shared" ref="AO30" si="40">IF(W8="","",IF(OR(W8=1,F30=1,F8),1,0))</f>
        <v/>
      </c>
      <c r="AP30" s="195" t="str">
        <f t="shared" ref="AP30" si="41">IF(X8="","",IF(OR(X8=1,G30=1,G8),1,0))</f>
        <v/>
      </c>
      <c r="AQ30" s="195" t="str">
        <f t="shared" ref="AQ30" si="42">IF(Y8="","",IF(OR(Y8=1,H30=1,H8),1,0))</f>
        <v/>
      </c>
      <c r="AR30" s="195" t="str">
        <f t="shared" ref="AR30" si="43">IF(Z8="","",IF(OR(Z8=1,I30=1,I8),1,0))</f>
        <v/>
      </c>
      <c r="AS30" s="195" t="str">
        <f t="shared" ref="AS30" si="44">IF(AA8="","",IF(OR(AA8=1,J30=1,J8),1,0))</f>
        <v/>
      </c>
      <c r="AT30" s="195" t="str">
        <f t="shared" ref="AT30" si="45">IF(AB8="","",IF(OR(AB8=1,K30=1,K8),1,0))</f>
        <v/>
      </c>
      <c r="AU30" s="195" t="str">
        <f t="shared" ref="AU30" si="46">IF(AC8="","",IF(OR(AC8=1,L30=1,L8),1,0))</f>
        <v/>
      </c>
      <c r="AV30" s="195" t="str">
        <f t="shared" ref="AV30" si="47">IF(AD8="","",IF(OR(AD8=1,M30=1,M8),1,0))</f>
        <v/>
      </c>
      <c r="AW30" s="195" t="str">
        <f t="shared" ref="AW30" si="48">IF(AE8="","",IF(OR(AE8=1,N30=1,N8),1,0))</f>
        <v/>
      </c>
      <c r="AX30" s="195" t="str">
        <f t="shared" ref="AX30" si="49">IF(AF8="","",IF(OR(AF8=1,O30=1,O8),1,0))</f>
        <v/>
      </c>
      <c r="AY30" s="195" t="str">
        <f t="shared" ref="AY30" si="50">IF(AG8="","",IF(OR(AG8=1,P30=1,P8),1,0))</f>
        <v/>
      </c>
      <c r="AZ30" s="195" t="str">
        <f t="shared" si="26"/>
        <v/>
      </c>
    </row>
    <row r="31" spans="2:52" x14ac:dyDescent="0.4">
      <c r="B31" s="193" t="str">
        <f>actors!C6</f>
        <v>Actor 4</v>
      </c>
      <c r="C31" s="196"/>
      <c r="D31" s="196"/>
      <c r="E31" s="196"/>
      <c r="F31" s="68"/>
      <c r="G31" s="196"/>
      <c r="H31" s="196"/>
      <c r="I31" s="196"/>
      <c r="J31" s="196"/>
      <c r="K31" s="196"/>
      <c r="L31" s="196"/>
      <c r="M31" s="196"/>
      <c r="N31" s="196"/>
      <c r="O31" s="196"/>
      <c r="P31" s="196"/>
      <c r="Q31" s="196"/>
      <c r="S31" s="193" t="str">
        <f>actors!C6</f>
        <v>Actor 4</v>
      </c>
      <c r="T31" s="196"/>
      <c r="U31" s="196"/>
      <c r="V31" s="196"/>
      <c r="W31" s="68"/>
      <c r="X31" s="196"/>
      <c r="Y31" s="196"/>
      <c r="Z31" s="196"/>
      <c r="AA31" s="196"/>
      <c r="AB31" s="196"/>
      <c r="AC31" s="196"/>
      <c r="AD31" s="196"/>
      <c r="AE31" s="196"/>
      <c r="AF31" s="196"/>
      <c r="AG31" s="196"/>
      <c r="AH31" s="196"/>
      <c r="AK31" s="193" t="str">
        <f>actors!C6</f>
        <v>Actor 4</v>
      </c>
      <c r="AL31" s="195" t="str">
        <f t="shared" si="39"/>
        <v/>
      </c>
      <c r="AM31" s="195" t="str">
        <f t="shared" ref="AM31:AM42" si="51">IF(U9="","",IF(OR(U9=1,D31=1,D9),1,0))</f>
        <v/>
      </c>
      <c r="AN31" s="195" t="str">
        <f t="shared" ref="AN31:AN42" si="52">IF(V9="","",IF(OR(V9=1,E31=1,E9),1,0))</f>
        <v/>
      </c>
      <c r="AO31" s="68"/>
      <c r="AP31" s="195" t="str">
        <f t="shared" ref="AP31" si="53">IF(X9="","",IF(OR(X9=1,G31=1,G9),1,0))</f>
        <v/>
      </c>
      <c r="AQ31" s="195" t="str">
        <f t="shared" ref="AQ31" si="54">IF(Y9="","",IF(OR(Y9=1,H31=1,H9),1,0))</f>
        <v/>
      </c>
      <c r="AR31" s="195" t="str">
        <f t="shared" ref="AR31" si="55">IF(Z9="","",IF(OR(Z9=1,I31=1,I9),1,0))</f>
        <v/>
      </c>
      <c r="AS31" s="195" t="str">
        <f t="shared" ref="AS31" si="56">IF(AA9="","",IF(OR(AA9=1,J31=1,J9),1,0))</f>
        <v/>
      </c>
      <c r="AT31" s="195" t="str">
        <f t="shared" ref="AT31" si="57">IF(AB9="","",IF(OR(AB9=1,K31=1,K9),1,0))</f>
        <v/>
      </c>
      <c r="AU31" s="195" t="str">
        <f t="shared" ref="AU31" si="58">IF(AC9="","",IF(OR(AC9=1,L31=1,L9),1,0))</f>
        <v/>
      </c>
      <c r="AV31" s="195" t="str">
        <f t="shared" ref="AV31" si="59">IF(AD9="","",IF(OR(AD9=1,M31=1,M9),1,0))</f>
        <v/>
      </c>
      <c r="AW31" s="195" t="str">
        <f t="shared" ref="AW31" si="60">IF(AE9="","",IF(OR(AE9=1,N31=1,N9),1,0))</f>
        <v/>
      </c>
      <c r="AX31" s="195" t="str">
        <f t="shared" ref="AX31" si="61">IF(AF9="","",IF(OR(AF9=1,O31=1,O9),1,0))</f>
        <v/>
      </c>
      <c r="AY31" s="195" t="str">
        <f t="shared" ref="AY31" si="62">IF(AG9="","",IF(OR(AG9=1,P31=1,P9),1,0))</f>
        <v/>
      </c>
      <c r="AZ31" s="195" t="str">
        <f t="shared" si="26"/>
        <v/>
      </c>
    </row>
    <row r="32" spans="2:52" x14ac:dyDescent="0.4">
      <c r="B32" s="193" t="str">
        <f>actors!C7</f>
        <v>Actor 5</v>
      </c>
      <c r="C32" s="196"/>
      <c r="D32" s="196"/>
      <c r="E32" s="196"/>
      <c r="F32" s="196"/>
      <c r="G32" s="68"/>
      <c r="H32" s="196"/>
      <c r="I32" s="196"/>
      <c r="J32" s="196"/>
      <c r="K32" s="196"/>
      <c r="L32" s="196"/>
      <c r="M32" s="196"/>
      <c r="N32" s="196"/>
      <c r="O32" s="196"/>
      <c r="P32" s="196"/>
      <c r="Q32" s="196"/>
      <c r="S32" s="193" t="str">
        <f>actors!C7</f>
        <v>Actor 5</v>
      </c>
      <c r="T32" s="196"/>
      <c r="U32" s="196"/>
      <c r="V32" s="196"/>
      <c r="W32" s="196"/>
      <c r="X32" s="68"/>
      <c r="Y32" s="196"/>
      <c r="Z32" s="196"/>
      <c r="AA32" s="196"/>
      <c r="AB32" s="196"/>
      <c r="AC32" s="196"/>
      <c r="AD32" s="196"/>
      <c r="AE32" s="196"/>
      <c r="AF32" s="196"/>
      <c r="AG32" s="196"/>
      <c r="AH32" s="196"/>
      <c r="AK32" s="193" t="str">
        <f>actors!C7</f>
        <v>Actor 5</v>
      </c>
      <c r="AL32" s="195" t="str">
        <f t="shared" si="39"/>
        <v/>
      </c>
      <c r="AM32" s="195" t="str">
        <f t="shared" si="51"/>
        <v/>
      </c>
      <c r="AN32" s="195" t="str">
        <f t="shared" si="52"/>
        <v/>
      </c>
      <c r="AO32" s="195" t="str">
        <f t="shared" ref="AO32:AO42" si="63">IF(W10="","",IF(OR(W10=1,F32=1,F10),1,0))</f>
        <v/>
      </c>
      <c r="AP32" s="68"/>
      <c r="AQ32" s="195" t="str">
        <f t="shared" ref="AQ32" si="64">IF(Y10="","",IF(OR(Y10=1,H32=1,H10),1,0))</f>
        <v/>
      </c>
      <c r="AR32" s="195" t="str">
        <f t="shared" ref="AR32" si="65">IF(Z10="","",IF(OR(Z10=1,I32=1,I10),1,0))</f>
        <v/>
      </c>
      <c r="AS32" s="195" t="str">
        <f t="shared" ref="AS32" si="66">IF(AA10="","",IF(OR(AA10=1,J32=1,J10),1,0))</f>
        <v/>
      </c>
      <c r="AT32" s="195" t="str">
        <f t="shared" ref="AT32" si="67">IF(AB10="","",IF(OR(AB10=1,K32=1,K10),1,0))</f>
        <v/>
      </c>
      <c r="AU32" s="195" t="str">
        <f t="shared" ref="AU32" si="68">IF(AC10="","",IF(OR(AC10=1,L32=1,L10),1,0))</f>
        <v/>
      </c>
      <c r="AV32" s="195" t="str">
        <f t="shared" ref="AV32" si="69">IF(AD10="","",IF(OR(AD10=1,M32=1,M10),1,0))</f>
        <v/>
      </c>
      <c r="AW32" s="195" t="str">
        <f t="shared" ref="AW32" si="70">IF(AE10="","",IF(OR(AE10=1,N32=1,N10),1,0))</f>
        <v/>
      </c>
      <c r="AX32" s="195" t="str">
        <f t="shared" ref="AX32" si="71">IF(AF10="","",IF(OR(AF10=1,O32=1,O10),1,0))</f>
        <v/>
      </c>
      <c r="AY32" s="195" t="str">
        <f t="shared" ref="AY32" si="72">IF(AG10="","",IF(OR(AG10=1,P32=1,P10),1,0))</f>
        <v/>
      </c>
      <c r="AZ32" s="195" t="str">
        <f t="shared" si="26"/>
        <v/>
      </c>
    </row>
    <row r="33" spans="2:52" x14ac:dyDescent="0.4">
      <c r="B33" s="193" t="str">
        <f>actors!C8</f>
        <v>Actor 6</v>
      </c>
      <c r="C33" s="196"/>
      <c r="D33" s="196"/>
      <c r="E33" s="196"/>
      <c r="F33" s="196"/>
      <c r="G33" s="196"/>
      <c r="H33" s="68"/>
      <c r="I33" s="196"/>
      <c r="J33" s="196"/>
      <c r="K33" s="196"/>
      <c r="L33" s="196"/>
      <c r="M33" s="196"/>
      <c r="N33" s="196"/>
      <c r="O33" s="196"/>
      <c r="P33" s="196"/>
      <c r="Q33" s="196"/>
      <c r="S33" s="193" t="str">
        <f>actors!C8</f>
        <v>Actor 6</v>
      </c>
      <c r="T33" s="196"/>
      <c r="U33" s="196"/>
      <c r="V33" s="196"/>
      <c r="W33" s="196"/>
      <c r="X33" s="196"/>
      <c r="Y33" s="68"/>
      <c r="Z33" s="196"/>
      <c r="AA33" s="196"/>
      <c r="AB33" s="196"/>
      <c r="AC33" s="196"/>
      <c r="AD33" s="196"/>
      <c r="AE33" s="196"/>
      <c r="AF33" s="196"/>
      <c r="AG33" s="196"/>
      <c r="AH33" s="196"/>
      <c r="AK33" s="193" t="str">
        <f>actors!C8</f>
        <v>Actor 6</v>
      </c>
      <c r="AL33" s="195" t="str">
        <f t="shared" si="39"/>
        <v/>
      </c>
      <c r="AM33" s="195" t="str">
        <f t="shared" si="51"/>
        <v/>
      </c>
      <c r="AN33" s="195" t="str">
        <f t="shared" si="52"/>
        <v/>
      </c>
      <c r="AO33" s="195" t="str">
        <f t="shared" si="63"/>
        <v/>
      </c>
      <c r="AP33" s="195" t="str">
        <f t="shared" ref="AP33:AP42" si="73">IF(X11="","",IF(OR(X11=1,G33=1,G11),1,0))</f>
        <v/>
      </c>
      <c r="AQ33" s="68"/>
      <c r="AR33" s="195" t="str">
        <f t="shared" ref="AR33" si="74">IF(Z11="","",IF(OR(Z11=1,I33=1,I11),1,0))</f>
        <v/>
      </c>
      <c r="AS33" s="195" t="str">
        <f t="shared" ref="AS33" si="75">IF(AA11="","",IF(OR(AA11=1,J33=1,J11),1,0))</f>
        <v/>
      </c>
      <c r="AT33" s="195" t="str">
        <f t="shared" ref="AT33" si="76">IF(AB11="","",IF(OR(AB11=1,K33=1,K11),1,0))</f>
        <v/>
      </c>
      <c r="AU33" s="195" t="str">
        <f t="shared" ref="AU33" si="77">IF(AC11="","",IF(OR(AC11=1,L33=1,L11),1,0))</f>
        <v/>
      </c>
      <c r="AV33" s="195" t="str">
        <f t="shared" ref="AV33" si="78">IF(AD11="","",IF(OR(AD11=1,M33=1,M11),1,0))</f>
        <v/>
      </c>
      <c r="AW33" s="195" t="str">
        <f t="shared" ref="AW33" si="79">IF(AE11="","",IF(OR(AE11=1,N33=1,N11),1,0))</f>
        <v/>
      </c>
      <c r="AX33" s="195" t="str">
        <f t="shared" ref="AX33" si="80">IF(AF11="","",IF(OR(AF11=1,O33=1,O11),1,0))</f>
        <v/>
      </c>
      <c r="AY33" s="195" t="str">
        <f t="shared" ref="AY33" si="81">IF(AG11="","",IF(OR(AG11=1,P33=1,P11),1,0))</f>
        <v/>
      </c>
      <c r="AZ33" s="195" t="str">
        <f t="shared" si="26"/>
        <v/>
      </c>
    </row>
    <row r="34" spans="2:52" x14ac:dyDescent="0.4">
      <c r="B34" s="193" t="str">
        <f>actors!C9</f>
        <v>Actor 7</v>
      </c>
      <c r="C34" s="196"/>
      <c r="D34" s="196"/>
      <c r="E34" s="196"/>
      <c r="F34" s="196"/>
      <c r="G34" s="196"/>
      <c r="H34" s="196"/>
      <c r="I34" s="68"/>
      <c r="J34" s="196"/>
      <c r="K34" s="196"/>
      <c r="L34" s="196"/>
      <c r="M34" s="196"/>
      <c r="N34" s="196"/>
      <c r="O34" s="196"/>
      <c r="P34" s="196"/>
      <c r="Q34" s="196"/>
      <c r="S34" s="193" t="str">
        <f>actors!C9</f>
        <v>Actor 7</v>
      </c>
      <c r="T34" s="196"/>
      <c r="U34" s="196"/>
      <c r="V34" s="196"/>
      <c r="W34" s="196"/>
      <c r="X34" s="196"/>
      <c r="Y34" s="196"/>
      <c r="Z34" s="68"/>
      <c r="AA34" s="196"/>
      <c r="AB34" s="196"/>
      <c r="AC34" s="196"/>
      <c r="AD34" s="196"/>
      <c r="AE34" s="196"/>
      <c r="AF34" s="196"/>
      <c r="AG34" s="196"/>
      <c r="AH34" s="196"/>
      <c r="AK34" s="193" t="str">
        <f>actors!C9</f>
        <v>Actor 7</v>
      </c>
      <c r="AL34" s="195" t="str">
        <f t="shared" si="39"/>
        <v/>
      </c>
      <c r="AM34" s="195" t="str">
        <f t="shared" si="51"/>
        <v/>
      </c>
      <c r="AN34" s="195" t="str">
        <f t="shared" si="52"/>
        <v/>
      </c>
      <c r="AO34" s="195" t="str">
        <f t="shared" si="63"/>
        <v/>
      </c>
      <c r="AP34" s="195" t="str">
        <f t="shared" si="73"/>
        <v/>
      </c>
      <c r="AQ34" s="195" t="str">
        <f t="shared" ref="AQ34:AQ42" si="82">IF(Y12="","",IF(OR(Y12=1,H34=1,H12),1,0))</f>
        <v/>
      </c>
      <c r="AR34" s="68"/>
      <c r="AS34" s="195" t="str">
        <f t="shared" ref="AS34" si="83">IF(AA12="","",IF(OR(AA12=1,J34=1,J12),1,0))</f>
        <v/>
      </c>
      <c r="AT34" s="195" t="str">
        <f t="shared" ref="AT34" si="84">IF(AB12="","",IF(OR(AB12=1,K34=1,K12),1,0))</f>
        <v/>
      </c>
      <c r="AU34" s="195" t="str">
        <f t="shared" ref="AU34" si="85">IF(AC12="","",IF(OR(AC12=1,L34=1,L12),1,0))</f>
        <v/>
      </c>
      <c r="AV34" s="195" t="str">
        <f t="shared" ref="AV34" si="86">IF(AD12="","",IF(OR(AD12=1,M34=1,M12),1,0))</f>
        <v/>
      </c>
      <c r="AW34" s="195" t="str">
        <f t="shared" ref="AW34" si="87">IF(AE12="","",IF(OR(AE12=1,N34=1,N12),1,0))</f>
        <v/>
      </c>
      <c r="AX34" s="195" t="str">
        <f t="shared" ref="AX34" si="88">IF(AF12="","",IF(OR(AF12=1,O34=1,O12),1,0))</f>
        <v/>
      </c>
      <c r="AY34" s="195" t="str">
        <f t="shared" ref="AY34" si="89">IF(AG12="","",IF(OR(AG12=1,P34=1,P12),1,0))</f>
        <v/>
      </c>
      <c r="AZ34" s="195" t="str">
        <f t="shared" si="26"/>
        <v/>
      </c>
    </row>
    <row r="35" spans="2:52" x14ac:dyDescent="0.4">
      <c r="B35" s="193" t="str">
        <f>actors!C10</f>
        <v>Actor 8</v>
      </c>
      <c r="C35" s="196"/>
      <c r="D35" s="196"/>
      <c r="E35" s="196"/>
      <c r="F35" s="196"/>
      <c r="G35" s="196"/>
      <c r="H35" s="196"/>
      <c r="I35" s="196"/>
      <c r="J35" s="68"/>
      <c r="K35" s="196"/>
      <c r="L35" s="196"/>
      <c r="M35" s="196"/>
      <c r="N35" s="196"/>
      <c r="O35" s="196"/>
      <c r="P35" s="196"/>
      <c r="Q35" s="196"/>
      <c r="S35" s="193" t="str">
        <f>actors!C10</f>
        <v>Actor 8</v>
      </c>
      <c r="T35" s="196"/>
      <c r="U35" s="196"/>
      <c r="V35" s="196"/>
      <c r="W35" s="196"/>
      <c r="X35" s="196"/>
      <c r="Y35" s="196"/>
      <c r="Z35" s="196"/>
      <c r="AA35" s="68"/>
      <c r="AB35" s="196"/>
      <c r="AC35" s="196"/>
      <c r="AD35" s="196"/>
      <c r="AE35" s="196"/>
      <c r="AF35" s="196"/>
      <c r="AG35" s="196"/>
      <c r="AH35" s="196"/>
      <c r="AK35" s="193" t="str">
        <f>actors!C10</f>
        <v>Actor 8</v>
      </c>
      <c r="AL35" s="195" t="str">
        <f t="shared" si="39"/>
        <v/>
      </c>
      <c r="AM35" s="195" t="str">
        <f t="shared" si="51"/>
        <v/>
      </c>
      <c r="AN35" s="195" t="str">
        <f t="shared" si="52"/>
        <v/>
      </c>
      <c r="AO35" s="195" t="str">
        <f t="shared" si="63"/>
        <v/>
      </c>
      <c r="AP35" s="195" t="str">
        <f t="shared" si="73"/>
        <v/>
      </c>
      <c r="AQ35" s="195" t="str">
        <f t="shared" si="82"/>
        <v/>
      </c>
      <c r="AR35" s="195" t="str">
        <f t="shared" ref="AR35:AR42" si="90">IF(Z13="","",IF(OR(Z13=1,I35=1,I13),1,0))</f>
        <v/>
      </c>
      <c r="AS35" s="68"/>
      <c r="AT35" s="195" t="str">
        <f t="shared" ref="AT35" si="91">IF(AB13="","",IF(OR(AB13=1,K35=1,K13),1,0))</f>
        <v/>
      </c>
      <c r="AU35" s="195" t="str">
        <f t="shared" ref="AU35" si="92">IF(AC13="","",IF(OR(AC13=1,L35=1,L13),1,0))</f>
        <v/>
      </c>
      <c r="AV35" s="195" t="str">
        <f t="shared" ref="AV35" si="93">IF(AD13="","",IF(OR(AD13=1,M35=1,M13),1,0))</f>
        <v/>
      </c>
      <c r="AW35" s="195" t="str">
        <f t="shared" ref="AW35" si="94">IF(AE13="","",IF(OR(AE13=1,N35=1,N13),1,0))</f>
        <v/>
      </c>
      <c r="AX35" s="195" t="str">
        <f t="shared" ref="AX35" si="95">IF(AF13="","",IF(OR(AF13=1,O35=1,O13),1,0))</f>
        <v/>
      </c>
      <c r="AY35" s="195" t="str">
        <f t="shared" ref="AY35" si="96">IF(AG13="","",IF(OR(AG13=1,P35=1,P13),1,0))</f>
        <v/>
      </c>
      <c r="AZ35" s="195" t="str">
        <f t="shared" si="26"/>
        <v/>
      </c>
    </row>
    <row r="36" spans="2:52" x14ac:dyDescent="0.4">
      <c r="B36" s="193" t="str">
        <f>actors!C11</f>
        <v>Actor 9</v>
      </c>
      <c r="C36" s="196"/>
      <c r="D36" s="196"/>
      <c r="E36" s="196"/>
      <c r="F36" s="196"/>
      <c r="G36" s="196"/>
      <c r="H36" s="196"/>
      <c r="I36" s="196"/>
      <c r="J36" s="196"/>
      <c r="K36" s="68"/>
      <c r="L36" s="196"/>
      <c r="M36" s="196"/>
      <c r="N36" s="196"/>
      <c r="O36" s="196"/>
      <c r="P36" s="196"/>
      <c r="Q36" s="196"/>
      <c r="S36" s="193" t="str">
        <f>actors!C11</f>
        <v>Actor 9</v>
      </c>
      <c r="T36" s="196"/>
      <c r="U36" s="196"/>
      <c r="V36" s="196"/>
      <c r="W36" s="196"/>
      <c r="X36" s="196"/>
      <c r="Y36" s="196"/>
      <c r="Z36" s="196"/>
      <c r="AA36" s="196"/>
      <c r="AB36" s="68"/>
      <c r="AC36" s="196"/>
      <c r="AD36" s="196"/>
      <c r="AE36" s="196"/>
      <c r="AF36" s="196"/>
      <c r="AG36" s="196"/>
      <c r="AH36" s="196"/>
      <c r="AK36" s="193" t="str">
        <f>actors!C11</f>
        <v>Actor 9</v>
      </c>
      <c r="AL36" s="195" t="str">
        <f t="shared" si="39"/>
        <v/>
      </c>
      <c r="AM36" s="195" t="str">
        <f t="shared" si="51"/>
        <v/>
      </c>
      <c r="AN36" s="195" t="str">
        <f t="shared" si="52"/>
        <v/>
      </c>
      <c r="AO36" s="195" t="str">
        <f t="shared" si="63"/>
        <v/>
      </c>
      <c r="AP36" s="195" t="str">
        <f t="shared" si="73"/>
        <v/>
      </c>
      <c r="AQ36" s="195" t="str">
        <f t="shared" si="82"/>
        <v/>
      </c>
      <c r="AR36" s="195" t="str">
        <f t="shared" si="90"/>
        <v/>
      </c>
      <c r="AS36" s="195" t="str">
        <f t="shared" ref="AS36:AS42" si="97">IF(AA14="","",IF(OR(AA14=1,J36=1,J14),1,0))</f>
        <v/>
      </c>
      <c r="AT36" s="68"/>
      <c r="AU36" s="195" t="str">
        <f t="shared" ref="AU36" si="98">IF(AC14="","",IF(OR(AC14=1,L36=1,L14),1,0))</f>
        <v/>
      </c>
      <c r="AV36" s="195" t="str">
        <f t="shared" ref="AV36" si="99">IF(AD14="","",IF(OR(AD14=1,M36=1,M14),1,0))</f>
        <v/>
      </c>
      <c r="AW36" s="195" t="str">
        <f t="shared" ref="AW36" si="100">IF(AE14="","",IF(OR(AE14=1,N36=1,N14),1,0))</f>
        <v/>
      </c>
      <c r="AX36" s="195" t="str">
        <f t="shared" ref="AX36" si="101">IF(AF14="","",IF(OR(AF14=1,O36=1,O14),1,0))</f>
        <v/>
      </c>
      <c r="AY36" s="195" t="str">
        <f t="shared" ref="AY36" si="102">IF(AG14="","",IF(OR(AG14=1,P36=1,P14),1,0))</f>
        <v/>
      </c>
      <c r="AZ36" s="195" t="str">
        <f t="shared" si="26"/>
        <v/>
      </c>
    </row>
    <row r="37" spans="2:52" x14ac:dyDescent="0.4">
      <c r="B37" s="193" t="str">
        <f>actors!C12</f>
        <v>Actor 10</v>
      </c>
      <c r="C37" s="196"/>
      <c r="D37" s="196"/>
      <c r="E37" s="196"/>
      <c r="F37" s="196"/>
      <c r="G37" s="196"/>
      <c r="H37" s="196"/>
      <c r="I37" s="196"/>
      <c r="J37" s="196"/>
      <c r="K37" s="196"/>
      <c r="L37" s="68"/>
      <c r="M37" s="196"/>
      <c r="N37" s="196"/>
      <c r="O37" s="196"/>
      <c r="P37" s="196"/>
      <c r="Q37" s="196"/>
      <c r="S37" s="193" t="str">
        <f>actors!C12</f>
        <v>Actor 10</v>
      </c>
      <c r="T37" s="196"/>
      <c r="U37" s="196"/>
      <c r="V37" s="196"/>
      <c r="W37" s="196"/>
      <c r="X37" s="196"/>
      <c r="Y37" s="196"/>
      <c r="Z37" s="196"/>
      <c r="AA37" s="196"/>
      <c r="AB37" s="196"/>
      <c r="AC37" s="68"/>
      <c r="AD37" s="196"/>
      <c r="AE37" s="196"/>
      <c r="AF37" s="196"/>
      <c r="AG37" s="196"/>
      <c r="AH37" s="196"/>
      <c r="AK37" s="193" t="str">
        <f>actors!C12</f>
        <v>Actor 10</v>
      </c>
      <c r="AL37" s="195" t="str">
        <f t="shared" si="39"/>
        <v/>
      </c>
      <c r="AM37" s="195" t="str">
        <f t="shared" si="51"/>
        <v/>
      </c>
      <c r="AN37" s="195" t="str">
        <f t="shared" si="52"/>
        <v/>
      </c>
      <c r="AO37" s="195" t="str">
        <f t="shared" si="63"/>
        <v/>
      </c>
      <c r="AP37" s="195" t="str">
        <f t="shared" si="73"/>
        <v/>
      </c>
      <c r="AQ37" s="195" t="str">
        <f t="shared" si="82"/>
        <v/>
      </c>
      <c r="AR37" s="195" t="str">
        <f t="shared" si="90"/>
        <v/>
      </c>
      <c r="AS37" s="195" t="str">
        <f t="shared" si="97"/>
        <v/>
      </c>
      <c r="AT37" s="195" t="str">
        <f t="shared" ref="AT37:AT42" si="103">IF(AB15="","",IF(OR(AB15=1,K37=1,K15),1,0))</f>
        <v/>
      </c>
      <c r="AU37" s="68"/>
      <c r="AV37" s="195" t="str">
        <f t="shared" ref="AV37" si="104">IF(AD15="","",IF(OR(AD15=1,M37=1,M15),1,0))</f>
        <v/>
      </c>
      <c r="AW37" s="195" t="str">
        <f t="shared" ref="AW37" si="105">IF(AE15="","",IF(OR(AE15=1,N37=1,N15),1,0))</f>
        <v/>
      </c>
      <c r="AX37" s="195" t="str">
        <f t="shared" ref="AX37" si="106">IF(AF15="","",IF(OR(AF15=1,O37=1,O15),1,0))</f>
        <v/>
      </c>
      <c r="AY37" s="195" t="str">
        <f t="shared" ref="AY37" si="107">IF(AG15="","",IF(OR(AG15=1,P37=1,P15),1,0))</f>
        <v/>
      </c>
      <c r="AZ37" s="195" t="str">
        <f t="shared" si="26"/>
        <v/>
      </c>
    </row>
    <row r="38" spans="2:52" x14ac:dyDescent="0.4">
      <c r="B38" s="193" t="str">
        <f>actors!C13</f>
        <v>Actor 11</v>
      </c>
      <c r="C38" s="196"/>
      <c r="D38" s="196"/>
      <c r="E38" s="196"/>
      <c r="F38" s="196"/>
      <c r="G38" s="196"/>
      <c r="H38" s="196"/>
      <c r="I38" s="196"/>
      <c r="J38" s="196"/>
      <c r="K38" s="196"/>
      <c r="L38" s="196"/>
      <c r="M38" s="68"/>
      <c r="N38" s="196"/>
      <c r="O38" s="196"/>
      <c r="P38" s="196"/>
      <c r="Q38" s="196"/>
      <c r="S38" s="193" t="str">
        <f>actors!C13</f>
        <v>Actor 11</v>
      </c>
      <c r="T38" s="196"/>
      <c r="U38" s="196"/>
      <c r="V38" s="196"/>
      <c r="W38" s="196"/>
      <c r="X38" s="196"/>
      <c r="Y38" s="196"/>
      <c r="Z38" s="196"/>
      <c r="AA38" s="196"/>
      <c r="AB38" s="196"/>
      <c r="AC38" s="196"/>
      <c r="AD38" s="68"/>
      <c r="AE38" s="196"/>
      <c r="AF38" s="196"/>
      <c r="AG38" s="196"/>
      <c r="AH38" s="196"/>
      <c r="AK38" s="193" t="str">
        <f>actors!C13</f>
        <v>Actor 11</v>
      </c>
      <c r="AL38" s="195" t="str">
        <f t="shared" si="39"/>
        <v/>
      </c>
      <c r="AM38" s="195" t="str">
        <f t="shared" si="51"/>
        <v/>
      </c>
      <c r="AN38" s="195" t="str">
        <f t="shared" si="52"/>
        <v/>
      </c>
      <c r="AO38" s="195" t="str">
        <f t="shared" si="63"/>
        <v/>
      </c>
      <c r="AP38" s="195" t="str">
        <f t="shared" si="73"/>
        <v/>
      </c>
      <c r="AQ38" s="195" t="str">
        <f t="shared" si="82"/>
        <v/>
      </c>
      <c r="AR38" s="195" t="str">
        <f t="shared" si="90"/>
        <v/>
      </c>
      <c r="AS38" s="195" t="str">
        <f t="shared" si="97"/>
        <v/>
      </c>
      <c r="AT38" s="195" t="str">
        <f t="shared" si="103"/>
        <v/>
      </c>
      <c r="AU38" s="195" t="str">
        <f t="shared" ref="AU38:AU42" si="108">IF(AC16="","",IF(OR(AC16=1,L38=1,L16),1,0))</f>
        <v/>
      </c>
      <c r="AV38" s="68"/>
      <c r="AW38" s="195" t="str">
        <f t="shared" ref="AW38" si="109">IF(AE16="","",IF(OR(AE16=1,N38=1,N16),1,0))</f>
        <v/>
      </c>
      <c r="AX38" s="195" t="str">
        <f t="shared" ref="AX38" si="110">IF(AF16="","",IF(OR(AF16=1,O38=1,O16),1,0))</f>
        <v/>
      </c>
      <c r="AY38" s="195" t="str">
        <f t="shared" ref="AY38" si="111">IF(AG16="","",IF(OR(AG16=1,P38=1,P16),1,0))</f>
        <v/>
      </c>
      <c r="AZ38" s="195" t="str">
        <f t="shared" si="26"/>
        <v/>
      </c>
    </row>
    <row r="39" spans="2:52" x14ac:dyDescent="0.4">
      <c r="B39" s="193" t="str">
        <f>actors!C14</f>
        <v>Actor 12</v>
      </c>
      <c r="C39" s="196"/>
      <c r="D39" s="196"/>
      <c r="E39" s="196"/>
      <c r="F39" s="196"/>
      <c r="G39" s="196"/>
      <c r="H39" s="196"/>
      <c r="I39" s="196"/>
      <c r="J39" s="196"/>
      <c r="K39" s="196"/>
      <c r="L39" s="196"/>
      <c r="M39" s="196"/>
      <c r="N39" s="68"/>
      <c r="O39" s="196"/>
      <c r="P39" s="196"/>
      <c r="Q39" s="196"/>
      <c r="S39" s="193" t="str">
        <f>actors!C14</f>
        <v>Actor 12</v>
      </c>
      <c r="T39" s="196"/>
      <c r="U39" s="196"/>
      <c r="V39" s="196"/>
      <c r="W39" s="196"/>
      <c r="X39" s="196"/>
      <c r="Y39" s="196"/>
      <c r="Z39" s="196"/>
      <c r="AA39" s="196"/>
      <c r="AB39" s="196"/>
      <c r="AC39" s="196"/>
      <c r="AD39" s="196"/>
      <c r="AE39" s="68"/>
      <c r="AF39" s="196"/>
      <c r="AG39" s="196"/>
      <c r="AH39" s="196"/>
      <c r="AK39" s="193" t="str">
        <f>actors!C14</f>
        <v>Actor 12</v>
      </c>
      <c r="AL39" s="195" t="str">
        <f t="shared" si="39"/>
        <v/>
      </c>
      <c r="AM39" s="195" t="str">
        <f t="shared" si="51"/>
        <v/>
      </c>
      <c r="AN39" s="195" t="str">
        <f t="shared" si="52"/>
        <v/>
      </c>
      <c r="AO39" s="195" t="str">
        <f t="shared" si="63"/>
        <v/>
      </c>
      <c r="AP39" s="195" t="str">
        <f t="shared" si="73"/>
        <v/>
      </c>
      <c r="AQ39" s="195" t="str">
        <f t="shared" si="82"/>
        <v/>
      </c>
      <c r="AR39" s="195" t="str">
        <f t="shared" si="90"/>
        <v/>
      </c>
      <c r="AS39" s="195" t="str">
        <f t="shared" si="97"/>
        <v/>
      </c>
      <c r="AT39" s="195" t="str">
        <f t="shared" si="103"/>
        <v/>
      </c>
      <c r="AU39" s="195" t="str">
        <f t="shared" si="108"/>
        <v/>
      </c>
      <c r="AV39" s="195" t="str">
        <f t="shared" ref="AV39:AV42" si="112">IF(AD17="","",IF(OR(AD17=1,M39=1,M17),1,0))</f>
        <v/>
      </c>
      <c r="AW39" s="68"/>
      <c r="AX39" s="195" t="str">
        <f t="shared" ref="AX39" si="113">IF(AF17="","",IF(OR(AF17=1,O39=1,O17),1,0))</f>
        <v/>
      </c>
      <c r="AY39" s="195" t="str">
        <f t="shared" ref="AY39" si="114">IF(AG17="","",IF(OR(AG17=1,P39=1,P17),1,0))</f>
        <v/>
      </c>
      <c r="AZ39" s="195" t="str">
        <f t="shared" si="26"/>
        <v/>
      </c>
    </row>
    <row r="40" spans="2:52" x14ac:dyDescent="0.4">
      <c r="B40" s="193" t="str">
        <f>actors!C15</f>
        <v>Actor 13</v>
      </c>
      <c r="C40" s="196"/>
      <c r="D40" s="196"/>
      <c r="E40" s="196"/>
      <c r="F40" s="196"/>
      <c r="G40" s="196"/>
      <c r="H40" s="196"/>
      <c r="I40" s="196"/>
      <c r="J40" s="196"/>
      <c r="K40" s="196"/>
      <c r="L40" s="196"/>
      <c r="M40" s="196"/>
      <c r="N40" s="196"/>
      <c r="O40" s="68"/>
      <c r="P40" s="196"/>
      <c r="Q40" s="196"/>
      <c r="S40" s="193" t="str">
        <f>actors!C15</f>
        <v>Actor 13</v>
      </c>
      <c r="T40" s="196"/>
      <c r="U40" s="196"/>
      <c r="V40" s="196"/>
      <c r="W40" s="196"/>
      <c r="X40" s="196"/>
      <c r="Y40" s="196"/>
      <c r="Z40" s="196"/>
      <c r="AA40" s="196"/>
      <c r="AB40" s="196"/>
      <c r="AC40" s="196"/>
      <c r="AD40" s="196"/>
      <c r="AE40" s="196"/>
      <c r="AF40" s="68"/>
      <c r="AG40" s="196"/>
      <c r="AH40" s="196"/>
      <c r="AK40" s="193" t="str">
        <f>actors!C15</f>
        <v>Actor 13</v>
      </c>
      <c r="AL40" s="195" t="str">
        <f t="shared" si="39"/>
        <v/>
      </c>
      <c r="AM40" s="195" t="str">
        <f t="shared" si="51"/>
        <v/>
      </c>
      <c r="AN40" s="195" t="str">
        <f t="shared" si="52"/>
        <v/>
      </c>
      <c r="AO40" s="195" t="str">
        <f t="shared" si="63"/>
        <v/>
      </c>
      <c r="AP40" s="195" t="str">
        <f t="shared" si="73"/>
        <v/>
      </c>
      <c r="AQ40" s="195" t="str">
        <f t="shared" si="82"/>
        <v/>
      </c>
      <c r="AR40" s="195" t="str">
        <f t="shared" si="90"/>
        <v/>
      </c>
      <c r="AS40" s="195" t="str">
        <f t="shared" si="97"/>
        <v/>
      </c>
      <c r="AT40" s="195" t="str">
        <f t="shared" si="103"/>
        <v/>
      </c>
      <c r="AU40" s="195" t="str">
        <f t="shared" si="108"/>
        <v/>
      </c>
      <c r="AV40" s="195" t="str">
        <f t="shared" si="112"/>
        <v/>
      </c>
      <c r="AW40" s="195" t="str">
        <f t="shared" ref="AW40:AW42" si="115">IF(AE18="","",IF(OR(AE18=1,N40=1,N18),1,0))</f>
        <v/>
      </c>
      <c r="AX40" s="68"/>
      <c r="AY40" s="195" t="str">
        <f t="shared" si="26"/>
        <v/>
      </c>
      <c r="AZ40" s="195" t="str">
        <f t="shared" si="26"/>
        <v/>
      </c>
    </row>
    <row r="41" spans="2:52" x14ac:dyDescent="0.4">
      <c r="B41" s="193" t="str">
        <f>actors!C16</f>
        <v>Actor 14</v>
      </c>
      <c r="C41" s="196"/>
      <c r="D41" s="196"/>
      <c r="E41" s="196"/>
      <c r="F41" s="196"/>
      <c r="G41" s="196"/>
      <c r="H41" s="196"/>
      <c r="I41" s="196"/>
      <c r="J41" s="196"/>
      <c r="K41" s="196"/>
      <c r="L41" s="196"/>
      <c r="M41" s="196"/>
      <c r="N41" s="196"/>
      <c r="O41" s="196"/>
      <c r="P41" s="68"/>
      <c r="Q41" s="196"/>
      <c r="S41" s="193" t="str">
        <f>actors!C16</f>
        <v>Actor 14</v>
      </c>
      <c r="T41" s="196"/>
      <c r="U41" s="196"/>
      <c r="V41" s="196"/>
      <c r="W41" s="196"/>
      <c r="X41" s="196"/>
      <c r="Y41" s="196"/>
      <c r="Z41" s="196"/>
      <c r="AA41" s="196"/>
      <c r="AB41" s="196"/>
      <c r="AC41" s="196"/>
      <c r="AD41" s="196"/>
      <c r="AE41" s="196"/>
      <c r="AF41" s="196"/>
      <c r="AG41" s="68"/>
      <c r="AH41" s="196"/>
      <c r="AK41" s="193" t="str">
        <f>actors!C16</f>
        <v>Actor 14</v>
      </c>
      <c r="AL41" s="195" t="str">
        <f t="shared" si="39"/>
        <v/>
      </c>
      <c r="AM41" s="195" t="str">
        <f t="shared" si="51"/>
        <v/>
      </c>
      <c r="AN41" s="195" t="str">
        <f t="shared" si="52"/>
        <v/>
      </c>
      <c r="AO41" s="195" t="str">
        <f t="shared" si="63"/>
        <v/>
      </c>
      <c r="AP41" s="195" t="str">
        <f t="shared" si="73"/>
        <v/>
      </c>
      <c r="AQ41" s="195" t="str">
        <f t="shared" si="82"/>
        <v/>
      </c>
      <c r="AR41" s="195" t="str">
        <f t="shared" si="90"/>
        <v/>
      </c>
      <c r="AS41" s="195" t="str">
        <f t="shared" si="97"/>
        <v/>
      </c>
      <c r="AT41" s="195" t="str">
        <f t="shared" si="103"/>
        <v/>
      </c>
      <c r="AU41" s="195" t="str">
        <f t="shared" si="108"/>
        <v/>
      </c>
      <c r="AV41" s="195" t="str">
        <f t="shared" si="112"/>
        <v/>
      </c>
      <c r="AW41" s="195" t="str">
        <f t="shared" si="115"/>
        <v/>
      </c>
      <c r="AX41" s="195" t="str">
        <f t="shared" ref="AX41:AX42" si="116">IF(AF19="","",IF(OR(AF19=1,O41=1,O19),1,0))</f>
        <v/>
      </c>
      <c r="AY41" s="68"/>
      <c r="AZ41" s="195" t="str">
        <f t="shared" si="26"/>
        <v/>
      </c>
    </row>
    <row r="42" spans="2:52" x14ac:dyDescent="0.4">
      <c r="B42" s="193" t="str">
        <f>actors!C17</f>
        <v>Actor 15</v>
      </c>
      <c r="C42" s="196"/>
      <c r="D42" s="196"/>
      <c r="E42" s="196"/>
      <c r="F42" s="196"/>
      <c r="G42" s="196"/>
      <c r="H42" s="196"/>
      <c r="I42" s="196"/>
      <c r="J42" s="196"/>
      <c r="K42" s="196"/>
      <c r="L42" s="196"/>
      <c r="M42" s="196"/>
      <c r="N42" s="196"/>
      <c r="O42" s="196"/>
      <c r="P42" s="196"/>
      <c r="Q42" s="68"/>
      <c r="S42" s="193" t="str">
        <f>actors!C17</f>
        <v>Actor 15</v>
      </c>
      <c r="T42" s="196"/>
      <c r="U42" s="196"/>
      <c r="V42" s="196"/>
      <c r="W42" s="196"/>
      <c r="X42" s="196"/>
      <c r="Y42" s="196"/>
      <c r="Z42" s="196"/>
      <c r="AA42" s="196"/>
      <c r="AB42" s="196"/>
      <c r="AC42" s="196"/>
      <c r="AD42" s="196"/>
      <c r="AE42" s="196"/>
      <c r="AF42" s="196"/>
      <c r="AG42" s="196"/>
      <c r="AH42" s="68"/>
      <c r="AK42" s="193" t="str">
        <f>actors!C17</f>
        <v>Actor 15</v>
      </c>
      <c r="AL42" s="195" t="str">
        <f t="shared" si="39"/>
        <v/>
      </c>
      <c r="AM42" s="195" t="str">
        <f t="shared" si="51"/>
        <v/>
      </c>
      <c r="AN42" s="195" t="str">
        <f t="shared" si="52"/>
        <v/>
      </c>
      <c r="AO42" s="195" t="str">
        <f t="shared" si="63"/>
        <v/>
      </c>
      <c r="AP42" s="195" t="str">
        <f t="shared" si="73"/>
        <v/>
      </c>
      <c r="AQ42" s="195" t="str">
        <f t="shared" si="82"/>
        <v/>
      </c>
      <c r="AR42" s="195" t="str">
        <f t="shared" si="90"/>
        <v/>
      </c>
      <c r="AS42" s="195" t="str">
        <f t="shared" si="97"/>
        <v/>
      </c>
      <c r="AT42" s="195" t="str">
        <f t="shared" si="103"/>
        <v/>
      </c>
      <c r="AU42" s="195" t="str">
        <f t="shared" si="108"/>
        <v/>
      </c>
      <c r="AV42" s="195" t="str">
        <f t="shared" si="112"/>
        <v/>
      </c>
      <c r="AW42" s="195" t="str">
        <f t="shared" si="115"/>
        <v/>
      </c>
      <c r="AX42" s="195" t="str">
        <f t="shared" si="116"/>
        <v/>
      </c>
      <c r="AY42" s="195" t="str">
        <f>IF(AG20="","",IF(OR(AG20=1,P42=1,P20),1,0))</f>
        <v/>
      </c>
      <c r="AZ42" s="68"/>
    </row>
  </sheetData>
  <mergeCells count="6">
    <mergeCell ref="AM2:AP2"/>
    <mergeCell ref="AM24:AP24"/>
    <mergeCell ref="D2:O2"/>
    <mergeCell ref="U2:AF2"/>
    <mergeCell ref="D24:O24"/>
    <mergeCell ref="U24:AF24"/>
  </mergeCells>
  <phoneticPr fontId="16" type="noConversion"/>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AI42"/>
  <sheetViews>
    <sheetView zoomScale="90" zoomScaleNormal="90" zoomScalePageLayoutView="90" workbookViewId="0">
      <selection activeCell="V24" sqref="V24:AG24"/>
    </sheetView>
  </sheetViews>
  <sheetFormatPr defaultColWidth="8.796875" defaultRowHeight="14.25" x14ac:dyDescent="0.45"/>
  <cols>
    <col min="1" max="1" width="4.46484375" customWidth="1"/>
    <col min="2" max="2" width="10.6640625" customWidth="1"/>
    <col min="3" max="17" width="6.6640625" customWidth="1"/>
    <col min="19" max="19" width="4.46484375" customWidth="1"/>
    <col min="20" max="20" width="10.33203125" customWidth="1"/>
    <col min="21" max="35" width="6.6640625" customWidth="1"/>
  </cols>
  <sheetData>
    <row r="1" spans="2:35" ht="14.65" thickBot="1" x14ac:dyDescent="0.5">
      <c r="B1" s="287" t="s">
        <v>921</v>
      </c>
      <c r="C1" s="1"/>
      <c r="D1" s="1"/>
      <c r="E1" s="1"/>
      <c r="F1" s="1"/>
      <c r="G1" s="1"/>
      <c r="H1" s="1"/>
      <c r="I1" s="1"/>
      <c r="J1" s="1"/>
      <c r="K1" s="1"/>
      <c r="L1" s="1"/>
      <c r="M1" s="1"/>
      <c r="N1" s="1"/>
      <c r="O1" s="1"/>
      <c r="P1" s="1"/>
      <c r="Q1" s="1"/>
      <c r="R1" s="1"/>
      <c r="S1" s="1"/>
      <c r="T1" s="287" t="s">
        <v>922</v>
      </c>
      <c r="U1" s="1"/>
      <c r="V1" s="1"/>
      <c r="W1" s="1"/>
      <c r="X1" s="1"/>
      <c r="Y1" s="1"/>
      <c r="Z1" s="1"/>
      <c r="AA1" s="1"/>
      <c r="AB1" s="1"/>
      <c r="AC1" s="1"/>
      <c r="AD1" s="1"/>
      <c r="AE1" s="1"/>
      <c r="AF1" s="1"/>
      <c r="AG1" s="1"/>
      <c r="AH1" s="1"/>
      <c r="AI1" s="1"/>
    </row>
    <row r="2" spans="2:35" ht="28.8" customHeight="1" thickBot="1" x14ac:dyDescent="0.5">
      <c r="B2" s="288" t="s">
        <v>1143</v>
      </c>
      <c r="C2" s="1"/>
      <c r="D2" s="345" t="s">
        <v>1405</v>
      </c>
      <c r="E2" s="346"/>
      <c r="F2" s="346"/>
      <c r="G2" s="346"/>
      <c r="H2" s="346"/>
      <c r="I2" s="346"/>
      <c r="J2" s="346"/>
      <c r="K2" s="346"/>
      <c r="L2" s="346"/>
      <c r="M2" s="346"/>
      <c r="N2" s="346"/>
      <c r="O2" s="347"/>
      <c r="P2" s="1"/>
      <c r="Q2" s="1"/>
      <c r="R2" s="1"/>
      <c r="S2" s="1"/>
      <c r="T2" s="288" t="s">
        <v>1144</v>
      </c>
      <c r="U2" s="1"/>
      <c r="V2" s="345" t="s">
        <v>1405</v>
      </c>
      <c r="W2" s="346"/>
      <c r="X2" s="346"/>
      <c r="Y2" s="346"/>
      <c r="Z2" s="346"/>
      <c r="AA2" s="346"/>
      <c r="AB2" s="346"/>
      <c r="AC2" s="346"/>
      <c r="AD2" s="346"/>
      <c r="AE2" s="346"/>
      <c r="AF2" s="346"/>
      <c r="AG2" s="347"/>
      <c r="AH2" s="1"/>
      <c r="AI2" s="1"/>
    </row>
    <row r="3" spans="2:35" x14ac:dyDescent="0.45">
      <c r="B3" s="1"/>
      <c r="C3" s="1"/>
      <c r="D3" s="46" t="s">
        <v>1406</v>
      </c>
      <c r="E3" s="46" t="s">
        <v>1407</v>
      </c>
      <c r="F3" s="69" t="s">
        <v>1408</v>
      </c>
      <c r="G3" s="67"/>
      <c r="H3" s="1"/>
      <c r="I3" s="1"/>
      <c r="J3" s="1"/>
      <c r="K3" s="1"/>
      <c r="L3" s="1"/>
      <c r="M3" s="1"/>
      <c r="N3" s="1"/>
      <c r="O3" s="1"/>
      <c r="P3" s="1"/>
      <c r="Q3" s="1"/>
      <c r="R3" s="1"/>
      <c r="S3" s="1"/>
      <c r="T3" s="1"/>
      <c r="U3" s="1"/>
      <c r="V3" s="46" t="s">
        <v>1406</v>
      </c>
      <c r="W3" s="46" t="s">
        <v>1407</v>
      </c>
      <c r="X3" s="69" t="s">
        <v>1408</v>
      </c>
      <c r="Y3" s="67"/>
      <c r="Z3" s="1"/>
      <c r="AA3" s="1"/>
      <c r="AB3" s="1"/>
      <c r="AC3" s="1"/>
      <c r="AD3" s="1"/>
      <c r="AE3" s="1"/>
      <c r="AF3" s="1"/>
      <c r="AG3" s="1"/>
      <c r="AH3" s="1"/>
      <c r="AI3" s="1"/>
    </row>
    <row r="4" spans="2:35" x14ac:dyDescent="0.45">
      <c r="B4" s="1"/>
      <c r="C4" s="1"/>
      <c r="D4" s="46"/>
      <c r="E4" s="1"/>
      <c r="F4" s="1"/>
      <c r="G4" s="1"/>
      <c r="H4" s="1"/>
      <c r="I4" s="1"/>
      <c r="J4" s="1"/>
      <c r="K4" s="1"/>
      <c r="L4" s="1"/>
      <c r="M4" s="1"/>
      <c r="N4" s="1"/>
      <c r="O4" s="1"/>
      <c r="P4" s="1"/>
      <c r="Q4" s="1"/>
      <c r="R4" s="1"/>
      <c r="S4" s="1"/>
      <c r="T4" s="1"/>
      <c r="U4" s="1"/>
      <c r="V4" s="46"/>
      <c r="W4" s="1"/>
      <c r="X4" s="1"/>
      <c r="Y4" s="1"/>
      <c r="Z4" s="1"/>
      <c r="AA4" s="1"/>
      <c r="AB4" s="1"/>
      <c r="AC4" s="1"/>
      <c r="AD4" s="1"/>
      <c r="AE4" s="1"/>
      <c r="AF4" s="1"/>
      <c r="AG4" s="1"/>
      <c r="AH4" s="1"/>
      <c r="AI4" s="1"/>
    </row>
    <row r="5" spans="2:35" x14ac:dyDescent="0.45">
      <c r="B5" s="192" t="s">
        <v>1409</v>
      </c>
      <c r="C5" s="194" t="str">
        <f>B6</f>
        <v>Actor 1</v>
      </c>
      <c r="D5" s="193" t="str">
        <f>B7</f>
        <v>Actor 2</v>
      </c>
      <c r="E5" s="194" t="str">
        <f>B8</f>
        <v>Actor 3</v>
      </c>
      <c r="F5" s="194" t="str">
        <f>B9</f>
        <v>Actor 4</v>
      </c>
      <c r="G5" s="194" t="str">
        <f>B10</f>
        <v>Actor 5</v>
      </c>
      <c r="H5" s="194" t="str">
        <f>B11</f>
        <v>Actor 6</v>
      </c>
      <c r="I5" s="194" t="str">
        <f>B12</f>
        <v>Actor 7</v>
      </c>
      <c r="J5" s="194" t="str">
        <f>B13</f>
        <v>Actor 8</v>
      </c>
      <c r="K5" s="194" t="str">
        <f>B14</f>
        <v>Actor 9</v>
      </c>
      <c r="L5" s="194" t="str">
        <f>B15</f>
        <v>Actor 10</v>
      </c>
      <c r="M5" s="194" t="str">
        <f>B16</f>
        <v>Actor 11</v>
      </c>
      <c r="N5" s="194" t="str">
        <f>B17</f>
        <v>Actor 12</v>
      </c>
      <c r="O5" s="194" t="str">
        <f>B18</f>
        <v>Actor 13</v>
      </c>
      <c r="P5" s="194" t="str">
        <f>B19</f>
        <v>Actor 14</v>
      </c>
      <c r="Q5" s="194" t="str">
        <f>B20</f>
        <v>Actor 15</v>
      </c>
      <c r="R5" s="1"/>
      <c r="S5" s="1"/>
      <c r="T5" s="192" t="s">
        <v>1409</v>
      </c>
      <c r="U5" s="194" t="str">
        <f>T6</f>
        <v>Actor 1</v>
      </c>
      <c r="V5" s="193" t="str">
        <f>T7</f>
        <v>Actor 2</v>
      </c>
      <c r="W5" s="194" t="str">
        <f>T8</f>
        <v>Actor 3</v>
      </c>
      <c r="X5" s="194" t="str">
        <f>T9</f>
        <v>Actor 4</v>
      </c>
      <c r="Y5" s="194" t="str">
        <f>T10</f>
        <v>Actor 5</v>
      </c>
      <c r="Z5" s="194" t="str">
        <f>T11</f>
        <v>Actor 6</v>
      </c>
      <c r="AA5" s="194" t="str">
        <f>T12</f>
        <v>Actor 7</v>
      </c>
      <c r="AB5" s="194" t="str">
        <f>T13</f>
        <v>Actor 8</v>
      </c>
      <c r="AC5" s="194" t="str">
        <f>T14</f>
        <v>Actor 9</v>
      </c>
      <c r="AD5" s="194" t="str">
        <f>T15</f>
        <v>Actor 10</v>
      </c>
      <c r="AE5" s="194" t="str">
        <f>T16</f>
        <v>Actor 11</v>
      </c>
      <c r="AF5" s="194" t="str">
        <f>T17</f>
        <v>Actor 12</v>
      </c>
      <c r="AG5" s="194" t="str">
        <f>T18</f>
        <v>Actor 13</v>
      </c>
      <c r="AH5" s="194" t="str">
        <f>T19</f>
        <v>Actor 14</v>
      </c>
      <c r="AI5" s="194" t="str">
        <f>T20</f>
        <v>Actor 15</v>
      </c>
    </row>
    <row r="6" spans="2:35" x14ac:dyDescent="0.45">
      <c r="B6" s="193" t="str">
        <f>actors!C3</f>
        <v>Actor 1</v>
      </c>
      <c r="C6" s="68"/>
      <c r="D6" s="196"/>
      <c r="E6" s="196"/>
      <c r="F6" s="196"/>
      <c r="G6" s="196"/>
      <c r="H6" s="196"/>
      <c r="I6" s="196"/>
      <c r="J6" s="196"/>
      <c r="K6" s="196"/>
      <c r="L6" s="196"/>
      <c r="M6" s="196"/>
      <c r="N6" s="196"/>
      <c r="O6" s="196"/>
      <c r="P6" s="196"/>
      <c r="Q6" s="196"/>
      <c r="R6" s="1"/>
      <c r="S6" s="1"/>
      <c r="T6" s="193" t="str">
        <f>actors!C3</f>
        <v>Actor 1</v>
      </c>
      <c r="U6" s="68"/>
      <c r="V6" s="196"/>
      <c r="W6" s="196"/>
      <c r="X6" s="196"/>
      <c r="Y6" s="196"/>
      <c r="Z6" s="196"/>
      <c r="AA6" s="196"/>
      <c r="AB6" s="196"/>
      <c r="AC6" s="196"/>
      <c r="AD6" s="196"/>
      <c r="AE6" s="196"/>
      <c r="AF6" s="196"/>
      <c r="AG6" s="196"/>
      <c r="AH6" s="196"/>
      <c r="AI6" s="196"/>
    </row>
    <row r="7" spans="2:35" x14ac:dyDescent="0.45">
      <c r="B7" s="193" t="str">
        <f>actors!C4</f>
        <v>Actor 2</v>
      </c>
      <c r="C7" s="196"/>
      <c r="D7" s="68"/>
      <c r="E7" s="196"/>
      <c r="F7" s="196"/>
      <c r="G7" s="196"/>
      <c r="H7" s="196"/>
      <c r="I7" s="196"/>
      <c r="J7" s="196"/>
      <c r="K7" s="196"/>
      <c r="L7" s="196"/>
      <c r="M7" s="196"/>
      <c r="N7" s="196"/>
      <c r="O7" s="196"/>
      <c r="P7" s="196"/>
      <c r="Q7" s="196"/>
      <c r="R7" s="1"/>
      <c r="S7" s="1"/>
      <c r="T7" s="193" t="str">
        <f>actors!C4</f>
        <v>Actor 2</v>
      </c>
      <c r="U7" s="196"/>
      <c r="V7" s="68"/>
      <c r="W7" s="196"/>
      <c r="X7" s="196"/>
      <c r="Y7" s="196"/>
      <c r="Z7" s="196"/>
      <c r="AA7" s="196"/>
      <c r="AB7" s="196"/>
      <c r="AC7" s="196"/>
      <c r="AD7" s="196"/>
      <c r="AE7" s="196"/>
      <c r="AF7" s="196"/>
      <c r="AG7" s="196"/>
      <c r="AH7" s="196"/>
      <c r="AI7" s="196"/>
    </row>
    <row r="8" spans="2:35" x14ac:dyDescent="0.45">
      <c r="B8" s="193" t="str">
        <f>actors!C5</f>
        <v>Actor 3</v>
      </c>
      <c r="C8" s="196"/>
      <c r="D8" s="196"/>
      <c r="E8" s="68"/>
      <c r="F8" s="196"/>
      <c r="G8" s="196"/>
      <c r="H8" s="196"/>
      <c r="I8" s="196"/>
      <c r="J8" s="196"/>
      <c r="K8" s="196"/>
      <c r="L8" s="196"/>
      <c r="M8" s="196"/>
      <c r="N8" s="196"/>
      <c r="O8" s="196"/>
      <c r="P8" s="196"/>
      <c r="Q8" s="196"/>
      <c r="R8" s="1"/>
      <c r="S8" s="1"/>
      <c r="T8" s="193" t="str">
        <f>actors!C5</f>
        <v>Actor 3</v>
      </c>
      <c r="U8" s="196"/>
      <c r="V8" s="196"/>
      <c r="W8" s="68"/>
      <c r="X8" s="196"/>
      <c r="Y8" s="196"/>
      <c r="Z8" s="196"/>
      <c r="AA8" s="196"/>
      <c r="AB8" s="196"/>
      <c r="AC8" s="196"/>
      <c r="AD8" s="196"/>
      <c r="AE8" s="196"/>
      <c r="AF8" s="196"/>
      <c r="AG8" s="196"/>
      <c r="AH8" s="196"/>
      <c r="AI8" s="196"/>
    </row>
    <row r="9" spans="2:35" x14ac:dyDescent="0.45">
      <c r="B9" s="193" t="str">
        <f>actors!C6</f>
        <v>Actor 4</v>
      </c>
      <c r="C9" s="196"/>
      <c r="D9" s="196"/>
      <c r="E9" s="196"/>
      <c r="F9" s="68"/>
      <c r="G9" s="196"/>
      <c r="H9" s="196"/>
      <c r="I9" s="196"/>
      <c r="J9" s="196"/>
      <c r="K9" s="196"/>
      <c r="L9" s="196"/>
      <c r="M9" s="196"/>
      <c r="N9" s="196"/>
      <c r="O9" s="196"/>
      <c r="P9" s="196"/>
      <c r="Q9" s="196"/>
      <c r="R9" s="1"/>
      <c r="S9" s="1"/>
      <c r="T9" s="193" t="str">
        <f>actors!C6</f>
        <v>Actor 4</v>
      </c>
      <c r="U9" s="196"/>
      <c r="V9" s="196"/>
      <c r="W9" s="196"/>
      <c r="X9" s="68"/>
      <c r="Y9" s="196"/>
      <c r="Z9" s="196"/>
      <c r="AA9" s="196"/>
      <c r="AB9" s="196"/>
      <c r="AC9" s="196"/>
      <c r="AD9" s="196"/>
      <c r="AE9" s="196"/>
      <c r="AF9" s="196"/>
      <c r="AG9" s="196"/>
      <c r="AH9" s="196"/>
      <c r="AI9" s="196"/>
    </row>
    <row r="10" spans="2:35" x14ac:dyDescent="0.45">
      <c r="B10" s="193" t="str">
        <f>actors!C7</f>
        <v>Actor 5</v>
      </c>
      <c r="C10" s="196"/>
      <c r="D10" s="196"/>
      <c r="E10" s="196"/>
      <c r="F10" s="196"/>
      <c r="G10" s="68"/>
      <c r="H10" s="196"/>
      <c r="I10" s="196"/>
      <c r="J10" s="196"/>
      <c r="K10" s="196"/>
      <c r="L10" s="196"/>
      <c r="M10" s="196"/>
      <c r="N10" s="196"/>
      <c r="O10" s="196"/>
      <c r="P10" s="196"/>
      <c r="Q10" s="196"/>
      <c r="R10" s="1"/>
      <c r="S10" s="1"/>
      <c r="T10" s="193" t="str">
        <f>actors!C7</f>
        <v>Actor 5</v>
      </c>
      <c r="U10" s="196"/>
      <c r="V10" s="196"/>
      <c r="W10" s="196"/>
      <c r="X10" s="196"/>
      <c r="Y10" s="68"/>
      <c r="Z10" s="196"/>
      <c r="AA10" s="196"/>
      <c r="AB10" s="196"/>
      <c r="AC10" s="196"/>
      <c r="AD10" s="196"/>
      <c r="AE10" s="196"/>
      <c r="AF10" s="196"/>
      <c r="AG10" s="196"/>
      <c r="AH10" s="196"/>
      <c r="AI10" s="196"/>
    </row>
    <row r="11" spans="2:35" x14ac:dyDescent="0.45">
      <c r="B11" s="193" t="str">
        <f>actors!C8</f>
        <v>Actor 6</v>
      </c>
      <c r="C11" s="196"/>
      <c r="D11" s="196"/>
      <c r="E11" s="196"/>
      <c r="F11" s="196"/>
      <c r="G11" s="196"/>
      <c r="H11" s="68"/>
      <c r="I11" s="196"/>
      <c r="J11" s="196"/>
      <c r="K11" s="196"/>
      <c r="L11" s="196"/>
      <c r="M11" s="196"/>
      <c r="N11" s="196"/>
      <c r="O11" s="196"/>
      <c r="P11" s="196"/>
      <c r="Q11" s="196"/>
      <c r="R11" s="1"/>
      <c r="S11" s="1"/>
      <c r="T11" s="193" t="str">
        <f>actors!C8</f>
        <v>Actor 6</v>
      </c>
      <c r="U11" s="196"/>
      <c r="V11" s="196"/>
      <c r="W11" s="196"/>
      <c r="X11" s="196"/>
      <c r="Y11" s="196"/>
      <c r="Z11" s="68"/>
      <c r="AA11" s="196"/>
      <c r="AB11" s="196"/>
      <c r="AC11" s="196"/>
      <c r="AD11" s="196"/>
      <c r="AE11" s="196"/>
      <c r="AF11" s="196"/>
      <c r="AG11" s="196"/>
      <c r="AH11" s="196"/>
      <c r="AI11" s="196"/>
    </row>
    <row r="12" spans="2:35" x14ac:dyDescent="0.45">
      <c r="B12" s="193" t="str">
        <f>actors!C9</f>
        <v>Actor 7</v>
      </c>
      <c r="C12" s="196"/>
      <c r="D12" s="196"/>
      <c r="E12" s="196"/>
      <c r="F12" s="196"/>
      <c r="G12" s="196"/>
      <c r="H12" s="196"/>
      <c r="I12" s="68"/>
      <c r="J12" s="196"/>
      <c r="K12" s="196"/>
      <c r="L12" s="196"/>
      <c r="M12" s="196"/>
      <c r="N12" s="196"/>
      <c r="O12" s="196"/>
      <c r="P12" s="196"/>
      <c r="Q12" s="196"/>
      <c r="R12" s="1"/>
      <c r="S12" s="1"/>
      <c r="T12" s="193" t="str">
        <f>actors!C9</f>
        <v>Actor 7</v>
      </c>
      <c r="U12" s="196"/>
      <c r="V12" s="196"/>
      <c r="W12" s="196"/>
      <c r="X12" s="196"/>
      <c r="Y12" s="196"/>
      <c r="Z12" s="196"/>
      <c r="AA12" s="68"/>
      <c r="AB12" s="196"/>
      <c r="AC12" s="196"/>
      <c r="AD12" s="196"/>
      <c r="AE12" s="196"/>
      <c r="AF12" s="196"/>
      <c r="AG12" s="196"/>
      <c r="AH12" s="196"/>
      <c r="AI12" s="196"/>
    </row>
    <row r="13" spans="2:35" x14ac:dyDescent="0.45">
      <c r="B13" s="193" t="str">
        <f>actors!C10</f>
        <v>Actor 8</v>
      </c>
      <c r="C13" s="196"/>
      <c r="D13" s="196"/>
      <c r="E13" s="196"/>
      <c r="F13" s="196"/>
      <c r="G13" s="196"/>
      <c r="H13" s="196"/>
      <c r="I13" s="196"/>
      <c r="J13" s="68"/>
      <c r="K13" s="196"/>
      <c r="L13" s="196"/>
      <c r="M13" s="196"/>
      <c r="N13" s="196"/>
      <c r="O13" s="196"/>
      <c r="P13" s="196"/>
      <c r="Q13" s="196"/>
      <c r="R13" s="1"/>
      <c r="S13" s="1"/>
      <c r="T13" s="193" t="str">
        <f>actors!C10</f>
        <v>Actor 8</v>
      </c>
      <c r="U13" s="196"/>
      <c r="V13" s="196"/>
      <c r="W13" s="196"/>
      <c r="X13" s="196"/>
      <c r="Y13" s="196"/>
      <c r="Z13" s="196"/>
      <c r="AA13" s="196"/>
      <c r="AB13" s="68"/>
      <c r="AC13" s="196"/>
      <c r="AD13" s="196"/>
      <c r="AE13" s="196"/>
      <c r="AF13" s="196"/>
      <c r="AG13" s="196"/>
      <c r="AH13" s="196"/>
      <c r="AI13" s="196"/>
    </row>
    <row r="14" spans="2:35" x14ac:dyDescent="0.45">
      <c r="B14" s="193" t="str">
        <f>actors!C11</f>
        <v>Actor 9</v>
      </c>
      <c r="C14" s="196"/>
      <c r="D14" s="196"/>
      <c r="E14" s="196"/>
      <c r="F14" s="196"/>
      <c r="G14" s="196"/>
      <c r="H14" s="196"/>
      <c r="I14" s="196"/>
      <c r="J14" s="196"/>
      <c r="K14" s="68"/>
      <c r="L14" s="196"/>
      <c r="M14" s="196"/>
      <c r="N14" s="196"/>
      <c r="O14" s="196"/>
      <c r="P14" s="196"/>
      <c r="Q14" s="196"/>
      <c r="R14" s="1"/>
      <c r="S14" s="1"/>
      <c r="T14" s="193" t="str">
        <f>actors!C11</f>
        <v>Actor 9</v>
      </c>
      <c r="U14" s="196"/>
      <c r="V14" s="196"/>
      <c r="W14" s="196"/>
      <c r="X14" s="196"/>
      <c r="Y14" s="196"/>
      <c r="Z14" s="196"/>
      <c r="AA14" s="196"/>
      <c r="AB14" s="196"/>
      <c r="AC14" s="68"/>
      <c r="AD14" s="196"/>
      <c r="AE14" s="196"/>
      <c r="AF14" s="196"/>
      <c r="AG14" s="196"/>
      <c r="AH14" s="196"/>
      <c r="AI14" s="196"/>
    </row>
    <row r="15" spans="2:35" x14ac:dyDescent="0.45">
      <c r="B15" s="193" t="str">
        <f>actors!C12</f>
        <v>Actor 10</v>
      </c>
      <c r="C15" s="196"/>
      <c r="D15" s="196"/>
      <c r="E15" s="196"/>
      <c r="F15" s="196"/>
      <c r="G15" s="196"/>
      <c r="H15" s="196"/>
      <c r="I15" s="196"/>
      <c r="J15" s="196"/>
      <c r="K15" s="196"/>
      <c r="L15" s="68"/>
      <c r="M15" s="196"/>
      <c r="N15" s="196"/>
      <c r="O15" s="196"/>
      <c r="P15" s="196"/>
      <c r="Q15" s="196"/>
      <c r="R15" s="1"/>
      <c r="S15" s="1"/>
      <c r="T15" s="193" t="str">
        <f>actors!C12</f>
        <v>Actor 10</v>
      </c>
      <c r="U15" s="196"/>
      <c r="V15" s="196"/>
      <c r="W15" s="196"/>
      <c r="X15" s="196"/>
      <c r="Y15" s="196"/>
      <c r="Z15" s="196"/>
      <c r="AA15" s="196"/>
      <c r="AB15" s="196"/>
      <c r="AC15" s="196"/>
      <c r="AD15" s="68"/>
      <c r="AE15" s="196"/>
      <c r="AF15" s="196"/>
      <c r="AG15" s="196"/>
      <c r="AH15" s="196"/>
      <c r="AI15" s="196"/>
    </row>
    <row r="16" spans="2:35" x14ac:dyDescent="0.45">
      <c r="B16" s="193" t="str">
        <f>actors!C13</f>
        <v>Actor 11</v>
      </c>
      <c r="C16" s="196"/>
      <c r="D16" s="196"/>
      <c r="E16" s="196"/>
      <c r="F16" s="196"/>
      <c r="G16" s="196"/>
      <c r="H16" s="196"/>
      <c r="I16" s="196"/>
      <c r="J16" s="196"/>
      <c r="K16" s="196"/>
      <c r="L16" s="196"/>
      <c r="M16" s="68"/>
      <c r="N16" s="196"/>
      <c r="O16" s="196"/>
      <c r="P16" s="196"/>
      <c r="Q16" s="196"/>
      <c r="R16" s="1"/>
      <c r="S16" s="1"/>
      <c r="T16" s="193" t="str">
        <f>actors!C13</f>
        <v>Actor 11</v>
      </c>
      <c r="U16" s="196"/>
      <c r="V16" s="196"/>
      <c r="W16" s="196"/>
      <c r="X16" s="196"/>
      <c r="Y16" s="196"/>
      <c r="Z16" s="196"/>
      <c r="AA16" s="196"/>
      <c r="AB16" s="196"/>
      <c r="AC16" s="196"/>
      <c r="AD16" s="196"/>
      <c r="AE16" s="68"/>
      <c r="AF16" s="196"/>
      <c r="AG16" s="196"/>
      <c r="AH16" s="196"/>
      <c r="AI16" s="196"/>
    </row>
    <row r="17" spans="2:35" x14ac:dyDescent="0.45">
      <c r="B17" s="193" t="str">
        <f>actors!C14</f>
        <v>Actor 12</v>
      </c>
      <c r="C17" s="196"/>
      <c r="D17" s="196"/>
      <c r="E17" s="196"/>
      <c r="F17" s="196"/>
      <c r="G17" s="196"/>
      <c r="H17" s="196"/>
      <c r="I17" s="196"/>
      <c r="J17" s="196"/>
      <c r="K17" s="196"/>
      <c r="L17" s="196"/>
      <c r="M17" s="196"/>
      <c r="N17" s="68"/>
      <c r="O17" s="196"/>
      <c r="P17" s="196"/>
      <c r="Q17" s="196"/>
      <c r="R17" s="1"/>
      <c r="S17" s="1"/>
      <c r="T17" s="193" t="str">
        <f>actors!C14</f>
        <v>Actor 12</v>
      </c>
      <c r="U17" s="196"/>
      <c r="V17" s="196"/>
      <c r="W17" s="196"/>
      <c r="X17" s="196"/>
      <c r="Y17" s="196"/>
      <c r="Z17" s="196"/>
      <c r="AA17" s="196"/>
      <c r="AB17" s="196"/>
      <c r="AC17" s="196"/>
      <c r="AD17" s="196"/>
      <c r="AE17" s="196"/>
      <c r="AF17" s="68"/>
      <c r="AG17" s="196"/>
      <c r="AH17" s="196"/>
      <c r="AI17" s="196"/>
    </row>
    <row r="18" spans="2:35" x14ac:dyDescent="0.45">
      <c r="B18" s="193" t="str">
        <f>actors!C15</f>
        <v>Actor 13</v>
      </c>
      <c r="C18" s="196"/>
      <c r="D18" s="196"/>
      <c r="E18" s="196"/>
      <c r="F18" s="196"/>
      <c r="G18" s="196"/>
      <c r="H18" s="196"/>
      <c r="I18" s="196"/>
      <c r="J18" s="196"/>
      <c r="K18" s="196"/>
      <c r="L18" s="196"/>
      <c r="M18" s="196"/>
      <c r="N18" s="196"/>
      <c r="O18" s="68"/>
      <c r="P18" s="196"/>
      <c r="Q18" s="196"/>
      <c r="R18" s="1"/>
      <c r="S18" s="1"/>
      <c r="T18" s="193" t="str">
        <f>actors!C15</f>
        <v>Actor 13</v>
      </c>
      <c r="U18" s="196"/>
      <c r="V18" s="196"/>
      <c r="W18" s="196"/>
      <c r="X18" s="196"/>
      <c r="Y18" s="196"/>
      <c r="Z18" s="196"/>
      <c r="AA18" s="196"/>
      <c r="AB18" s="196"/>
      <c r="AC18" s="196"/>
      <c r="AD18" s="196"/>
      <c r="AE18" s="196"/>
      <c r="AF18" s="196"/>
      <c r="AG18" s="68"/>
      <c r="AH18" s="196"/>
      <c r="AI18" s="196"/>
    </row>
    <row r="19" spans="2:35" x14ac:dyDescent="0.45">
      <c r="B19" s="193" t="str">
        <f>actors!C16</f>
        <v>Actor 14</v>
      </c>
      <c r="C19" s="196"/>
      <c r="D19" s="196"/>
      <c r="E19" s="196"/>
      <c r="F19" s="196"/>
      <c r="G19" s="196"/>
      <c r="H19" s="196"/>
      <c r="I19" s="196"/>
      <c r="J19" s="196"/>
      <c r="K19" s="196"/>
      <c r="L19" s="196"/>
      <c r="M19" s="196"/>
      <c r="N19" s="196"/>
      <c r="O19" s="196"/>
      <c r="P19" s="68"/>
      <c r="Q19" s="196"/>
      <c r="R19" s="1"/>
      <c r="S19" s="1"/>
      <c r="T19" s="193" t="str">
        <f>actors!C16</f>
        <v>Actor 14</v>
      </c>
      <c r="U19" s="196"/>
      <c r="V19" s="196"/>
      <c r="W19" s="196"/>
      <c r="X19" s="196"/>
      <c r="Y19" s="196"/>
      <c r="Z19" s="196"/>
      <c r="AA19" s="196"/>
      <c r="AB19" s="196"/>
      <c r="AC19" s="196"/>
      <c r="AD19" s="196"/>
      <c r="AE19" s="196"/>
      <c r="AF19" s="196"/>
      <c r="AG19" s="196"/>
      <c r="AH19" s="68"/>
      <c r="AI19" s="196"/>
    </row>
    <row r="20" spans="2:35" x14ac:dyDescent="0.45">
      <c r="B20" s="193" t="str">
        <f>actors!C17</f>
        <v>Actor 15</v>
      </c>
      <c r="C20" s="196"/>
      <c r="D20" s="196"/>
      <c r="E20" s="196"/>
      <c r="F20" s="196"/>
      <c r="G20" s="196"/>
      <c r="H20" s="196"/>
      <c r="I20" s="196"/>
      <c r="J20" s="196"/>
      <c r="K20" s="196"/>
      <c r="L20" s="196"/>
      <c r="M20" s="196"/>
      <c r="N20" s="196"/>
      <c r="O20" s="196"/>
      <c r="P20" s="196"/>
      <c r="Q20" s="68"/>
      <c r="R20" s="1"/>
      <c r="S20" s="1"/>
      <c r="T20" s="193" t="str">
        <f>actors!C17</f>
        <v>Actor 15</v>
      </c>
      <c r="U20" s="196"/>
      <c r="V20" s="196"/>
      <c r="W20" s="196"/>
      <c r="X20" s="196"/>
      <c r="Y20" s="196"/>
      <c r="Z20" s="196"/>
      <c r="AA20" s="196"/>
      <c r="AB20" s="196"/>
      <c r="AC20" s="196"/>
      <c r="AD20" s="196"/>
      <c r="AE20" s="196"/>
      <c r="AF20" s="196"/>
      <c r="AG20" s="196"/>
      <c r="AH20" s="196"/>
      <c r="AI20" s="68"/>
    </row>
    <row r="21" spans="2:35" x14ac:dyDescent="0.4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x14ac:dyDescent="0.4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4.65" thickBot="1" x14ac:dyDescent="0.5">
      <c r="B23" s="287" t="s">
        <v>923</v>
      </c>
      <c r="C23" s="1"/>
      <c r="D23" s="1"/>
      <c r="E23" s="1"/>
      <c r="F23" s="1"/>
      <c r="G23" s="1"/>
      <c r="H23" s="1"/>
      <c r="I23" s="1"/>
      <c r="J23" s="1"/>
      <c r="K23" s="1"/>
      <c r="L23" s="1"/>
      <c r="M23" s="1"/>
      <c r="N23" s="1"/>
      <c r="O23" s="1"/>
      <c r="P23" s="1"/>
      <c r="Q23" s="1"/>
      <c r="R23" s="1"/>
      <c r="S23" s="1"/>
      <c r="T23" s="287" t="s">
        <v>924</v>
      </c>
      <c r="U23" s="1"/>
      <c r="V23" s="1"/>
      <c r="W23" s="1"/>
      <c r="X23" s="1"/>
      <c r="Y23" s="1"/>
      <c r="Z23" s="1"/>
      <c r="AA23" s="1"/>
      <c r="AB23" s="1"/>
      <c r="AC23" s="1"/>
      <c r="AD23" s="1"/>
      <c r="AE23" s="1"/>
      <c r="AF23" s="1"/>
      <c r="AG23" s="1"/>
      <c r="AH23" s="1"/>
      <c r="AI23" s="1"/>
    </row>
    <row r="24" spans="2:35" ht="27" thickBot="1" x14ac:dyDescent="0.5">
      <c r="B24" s="288" t="s">
        <v>1145</v>
      </c>
      <c r="C24" s="1"/>
      <c r="D24" s="345" t="s">
        <v>1405</v>
      </c>
      <c r="E24" s="346"/>
      <c r="F24" s="346"/>
      <c r="G24" s="346"/>
      <c r="H24" s="346"/>
      <c r="I24" s="346"/>
      <c r="J24" s="346"/>
      <c r="K24" s="346"/>
      <c r="L24" s="346"/>
      <c r="M24" s="346"/>
      <c r="N24" s="346"/>
      <c r="O24" s="347"/>
      <c r="P24" s="1"/>
      <c r="Q24" s="1"/>
      <c r="R24" s="1"/>
      <c r="S24" s="1"/>
      <c r="T24" s="288" t="s">
        <v>1146</v>
      </c>
      <c r="U24" s="1"/>
      <c r="V24" s="345" t="s">
        <v>1405</v>
      </c>
      <c r="W24" s="346"/>
      <c r="X24" s="346"/>
      <c r="Y24" s="346"/>
      <c r="Z24" s="346"/>
      <c r="AA24" s="346"/>
      <c r="AB24" s="346"/>
      <c r="AC24" s="346"/>
      <c r="AD24" s="346"/>
      <c r="AE24" s="346"/>
      <c r="AF24" s="346"/>
      <c r="AG24" s="347"/>
      <c r="AH24" s="1"/>
      <c r="AI24" s="1"/>
    </row>
    <row r="25" spans="2:35" x14ac:dyDescent="0.45">
      <c r="B25" s="1"/>
      <c r="C25" s="1"/>
      <c r="D25" s="46" t="s">
        <v>1406</v>
      </c>
      <c r="E25" s="46" t="s">
        <v>1407</v>
      </c>
      <c r="F25" s="69" t="s">
        <v>1408</v>
      </c>
      <c r="G25" s="67"/>
      <c r="H25" s="1"/>
      <c r="I25" s="1"/>
      <c r="J25" s="1"/>
      <c r="K25" s="1"/>
      <c r="L25" s="1"/>
      <c r="M25" s="1"/>
      <c r="N25" s="1"/>
      <c r="O25" s="1"/>
      <c r="P25" s="1"/>
      <c r="Q25" s="1"/>
      <c r="R25" s="1"/>
      <c r="S25" s="1"/>
      <c r="T25" s="1"/>
      <c r="U25" s="1"/>
      <c r="V25" s="46" t="s">
        <v>1406</v>
      </c>
      <c r="W25" s="46" t="s">
        <v>1407</v>
      </c>
      <c r="X25" s="69" t="s">
        <v>1408</v>
      </c>
      <c r="Y25" s="67"/>
      <c r="Z25" s="1"/>
      <c r="AA25" s="1"/>
      <c r="AB25" s="1"/>
      <c r="AC25" s="1"/>
      <c r="AD25" s="1"/>
      <c r="AE25" s="1"/>
      <c r="AF25" s="1"/>
      <c r="AG25" s="1"/>
      <c r="AH25" s="1"/>
      <c r="AI25" s="1"/>
    </row>
    <row r="26" spans="2:35" x14ac:dyDescent="0.45">
      <c r="B26" s="1"/>
      <c r="C26" s="1"/>
      <c r="D26" s="46"/>
      <c r="E26" s="1"/>
      <c r="F26" s="1"/>
      <c r="G26" s="1"/>
      <c r="H26" s="1"/>
      <c r="I26" s="1"/>
      <c r="J26" s="1"/>
      <c r="K26" s="1"/>
      <c r="L26" s="1"/>
      <c r="M26" s="1"/>
      <c r="N26" s="1"/>
      <c r="O26" s="1"/>
      <c r="P26" s="1"/>
      <c r="Q26" s="1"/>
      <c r="R26" s="1"/>
      <c r="S26" s="1"/>
      <c r="T26" s="1"/>
      <c r="U26" s="1"/>
      <c r="V26" s="46"/>
      <c r="W26" s="1"/>
      <c r="X26" s="1"/>
      <c r="Y26" s="1"/>
      <c r="Z26" s="1"/>
      <c r="AA26" s="1"/>
      <c r="AB26" s="1"/>
      <c r="AC26" s="1"/>
      <c r="AD26" s="1"/>
      <c r="AE26" s="1"/>
      <c r="AF26" s="1"/>
      <c r="AG26" s="1"/>
      <c r="AH26" s="1"/>
      <c r="AI26" s="1"/>
    </row>
    <row r="27" spans="2:35" x14ac:dyDescent="0.45">
      <c r="B27" s="192" t="s">
        <v>1409</v>
      </c>
      <c r="C27" s="194" t="str">
        <f>B28</f>
        <v>Actor 1</v>
      </c>
      <c r="D27" s="193" t="str">
        <f>B29</f>
        <v>Actor 2</v>
      </c>
      <c r="E27" s="194" t="str">
        <f>B30</f>
        <v>Actor 3</v>
      </c>
      <c r="F27" s="194" t="str">
        <f>B31</f>
        <v>Actor 4</v>
      </c>
      <c r="G27" s="194" t="str">
        <f>B32</f>
        <v>Actor 5</v>
      </c>
      <c r="H27" s="194" t="str">
        <f>B33</f>
        <v>Actor 6</v>
      </c>
      <c r="I27" s="194" t="str">
        <f>B34</f>
        <v>Actor 7</v>
      </c>
      <c r="J27" s="194" t="str">
        <f>B35</f>
        <v>Actor 8</v>
      </c>
      <c r="K27" s="194" t="str">
        <f>B36</f>
        <v>Actor 9</v>
      </c>
      <c r="L27" s="194" t="str">
        <f>B37</f>
        <v>Actor 10</v>
      </c>
      <c r="M27" s="194" t="str">
        <f>B38</f>
        <v>Actor 11</v>
      </c>
      <c r="N27" s="194" t="str">
        <f>B39</f>
        <v>Actor 12</v>
      </c>
      <c r="O27" s="194" t="str">
        <f>B40</f>
        <v>Actor 13</v>
      </c>
      <c r="P27" s="194" t="str">
        <f>B41</f>
        <v>Actor 14</v>
      </c>
      <c r="Q27" s="194" t="str">
        <f>B42</f>
        <v>Actor 15</v>
      </c>
      <c r="R27" s="1"/>
      <c r="S27" s="1"/>
      <c r="T27" s="192" t="s">
        <v>1409</v>
      </c>
      <c r="U27" s="193" t="str">
        <f>T28</f>
        <v>Actor 1</v>
      </c>
      <c r="V27" s="193" t="str">
        <f>T29</f>
        <v>Actor 2</v>
      </c>
      <c r="W27" s="194" t="str">
        <f>T30</f>
        <v>Actor 3</v>
      </c>
      <c r="X27" s="194" t="str">
        <f>T31</f>
        <v>Actor 4</v>
      </c>
      <c r="Y27" s="194" t="str">
        <f>T32</f>
        <v>Actor 5</v>
      </c>
      <c r="Z27" s="194" t="str">
        <f>T33</f>
        <v>Actor 6</v>
      </c>
      <c r="AA27" s="194" t="str">
        <f>T34</f>
        <v>Actor 7</v>
      </c>
      <c r="AB27" s="194" t="str">
        <f>T35</f>
        <v>Actor 8</v>
      </c>
      <c r="AC27" s="194" t="str">
        <f>T36</f>
        <v>Actor 9</v>
      </c>
      <c r="AD27" s="194" t="str">
        <f>T37</f>
        <v>Actor 10</v>
      </c>
      <c r="AE27" s="194" t="str">
        <f>T38</f>
        <v>Actor 11</v>
      </c>
      <c r="AF27" s="194" t="str">
        <f>T39</f>
        <v>Actor 12</v>
      </c>
      <c r="AG27" s="194" t="str">
        <f>T40</f>
        <v>Actor 13</v>
      </c>
      <c r="AH27" s="194" t="str">
        <f>T41</f>
        <v>Actor 14</v>
      </c>
      <c r="AI27" s="194" t="str">
        <f>T42</f>
        <v>Actor 15</v>
      </c>
    </row>
    <row r="28" spans="2:35" x14ac:dyDescent="0.45">
      <c r="B28" s="193" t="str">
        <f>actors!C3</f>
        <v>Actor 1</v>
      </c>
      <c r="C28" s="68"/>
      <c r="D28" s="196"/>
      <c r="E28" s="196"/>
      <c r="F28" s="196"/>
      <c r="G28" s="196"/>
      <c r="H28" s="196"/>
      <c r="I28" s="196"/>
      <c r="J28" s="196"/>
      <c r="K28" s="196"/>
      <c r="L28" s="196"/>
      <c r="M28" s="196"/>
      <c r="N28" s="196"/>
      <c r="O28" s="196"/>
      <c r="P28" s="196"/>
      <c r="Q28" s="196"/>
      <c r="R28" s="1"/>
      <c r="S28" s="1"/>
      <c r="T28" s="193" t="str">
        <f>actors!C3</f>
        <v>Actor 1</v>
      </c>
      <c r="U28" s="68"/>
      <c r="V28" s="196"/>
      <c r="W28" s="196"/>
      <c r="X28" s="196"/>
      <c r="Y28" s="196"/>
      <c r="Z28" s="196"/>
      <c r="AA28" s="196"/>
      <c r="AB28" s="196"/>
      <c r="AC28" s="196"/>
      <c r="AD28" s="196"/>
      <c r="AE28" s="196"/>
      <c r="AF28" s="196"/>
      <c r="AG28" s="196"/>
      <c r="AH28" s="196"/>
      <c r="AI28" s="196"/>
    </row>
    <row r="29" spans="2:35" x14ac:dyDescent="0.45">
      <c r="B29" s="193" t="str">
        <f>actors!C4</f>
        <v>Actor 2</v>
      </c>
      <c r="C29" s="196"/>
      <c r="D29" s="68"/>
      <c r="E29" s="196"/>
      <c r="F29" s="196"/>
      <c r="G29" s="196"/>
      <c r="H29" s="196"/>
      <c r="I29" s="196"/>
      <c r="J29" s="196"/>
      <c r="K29" s="196"/>
      <c r="L29" s="196"/>
      <c r="M29" s="196"/>
      <c r="N29" s="196"/>
      <c r="O29" s="196"/>
      <c r="P29" s="196"/>
      <c r="Q29" s="196"/>
      <c r="R29" s="1"/>
      <c r="S29" s="1"/>
      <c r="T29" s="193" t="str">
        <f>actors!C4</f>
        <v>Actor 2</v>
      </c>
      <c r="U29" s="196"/>
      <c r="V29" s="68"/>
      <c r="W29" s="196"/>
      <c r="X29" s="196"/>
      <c r="Y29" s="196"/>
      <c r="Z29" s="196"/>
      <c r="AA29" s="196"/>
      <c r="AB29" s="196"/>
      <c r="AC29" s="196"/>
      <c r="AD29" s="196"/>
      <c r="AE29" s="196"/>
      <c r="AF29" s="196"/>
      <c r="AG29" s="196"/>
      <c r="AH29" s="196"/>
      <c r="AI29" s="196"/>
    </row>
    <row r="30" spans="2:35" x14ac:dyDescent="0.45">
      <c r="B30" s="193" t="str">
        <f>actors!C5</f>
        <v>Actor 3</v>
      </c>
      <c r="C30" s="196"/>
      <c r="D30" s="196"/>
      <c r="E30" s="68"/>
      <c r="F30" s="196"/>
      <c r="G30" s="196"/>
      <c r="H30" s="196"/>
      <c r="I30" s="196"/>
      <c r="J30" s="196"/>
      <c r="K30" s="196"/>
      <c r="L30" s="196"/>
      <c r="M30" s="196"/>
      <c r="N30" s="196"/>
      <c r="O30" s="196"/>
      <c r="P30" s="196"/>
      <c r="Q30" s="196"/>
      <c r="R30" s="1"/>
      <c r="S30" s="1"/>
      <c r="T30" s="193" t="str">
        <f>actors!C5</f>
        <v>Actor 3</v>
      </c>
      <c r="U30" s="196"/>
      <c r="V30" s="196"/>
      <c r="W30" s="68"/>
      <c r="X30" s="196"/>
      <c r="Y30" s="196"/>
      <c r="Z30" s="196"/>
      <c r="AA30" s="196"/>
      <c r="AB30" s="196"/>
      <c r="AC30" s="196"/>
      <c r="AD30" s="196"/>
      <c r="AE30" s="196"/>
      <c r="AF30" s="196"/>
      <c r="AG30" s="196"/>
      <c r="AH30" s="196"/>
      <c r="AI30" s="196"/>
    </row>
    <row r="31" spans="2:35" x14ac:dyDescent="0.45">
      <c r="B31" s="193" t="str">
        <f>actors!C6</f>
        <v>Actor 4</v>
      </c>
      <c r="C31" s="196"/>
      <c r="D31" s="196"/>
      <c r="E31" s="196"/>
      <c r="F31" s="68"/>
      <c r="G31" s="196"/>
      <c r="H31" s="196"/>
      <c r="I31" s="196"/>
      <c r="J31" s="196"/>
      <c r="K31" s="196"/>
      <c r="L31" s="196"/>
      <c r="M31" s="196"/>
      <c r="N31" s="196"/>
      <c r="O31" s="196"/>
      <c r="P31" s="196"/>
      <c r="Q31" s="196"/>
      <c r="R31" s="1"/>
      <c r="S31" s="1"/>
      <c r="T31" s="193" t="str">
        <f>actors!C6</f>
        <v>Actor 4</v>
      </c>
      <c r="U31" s="196"/>
      <c r="V31" s="196"/>
      <c r="W31" s="196"/>
      <c r="X31" s="68"/>
      <c r="Y31" s="196"/>
      <c r="Z31" s="196"/>
      <c r="AA31" s="196"/>
      <c r="AB31" s="196"/>
      <c r="AC31" s="196"/>
      <c r="AD31" s="196"/>
      <c r="AE31" s="196"/>
      <c r="AF31" s="196"/>
      <c r="AG31" s="196"/>
      <c r="AH31" s="196"/>
      <c r="AI31" s="196"/>
    </row>
    <row r="32" spans="2:35" x14ac:dyDescent="0.45">
      <c r="B32" s="193" t="str">
        <f>actors!C7</f>
        <v>Actor 5</v>
      </c>
      <c r="C32" s="196"/>
      <c r="D32" s="196"/>
      <c r="E32" s="196"/>
      <c r="F32" s="196"/>
      <c r="G32" s="68"/>
      <c r="H32" s="196"/>
      <c r="I32" s="196"/>
      <c r="J32" s="196"/>
      <c r="K32" s="196"/>
      <c r="L32" s="196"/>
      <c r="M32" s="196"/>
      <c r="N32" s="196"/>
      <c r="O32" s="196"/>
      <c r="P32" s="196"/>
      <c r="Q32" s="196"/>
      <c r="R32" s="1"/>
      <c r="S32" s="1"/>
      <c r="T32" s="193" t="str">
        <f>actors!C7</f>
        <v>Actor 5</v>
      </c>
      <c r="U32" s="196"/>
      <c r="V32" s="196"/>
      <c r="W32" s="196"/>
      <c r="X32" s="196"/>
      <c r="Y32" s="68"/>
      <c r="Z32" s="196"/>
      <c r="AA32" s="196"/>
      <c r="AB32" s="196"/>
      <c r="AC32" s="196"/>
      <c r="AD32" s="196"/>
      <c r="AE32" s="196"/>
      <c r="AF32" s="196"/>
      <c r="AG32" s="196"/>
      <c r="AH32" s="196"/>
      <c r="AI32" s="196"/>
    </row>
    <row r="33" spans="2:35" x14ac:dyDescent="0.45">
      <c r="B33" s="193" t="str">
        <f>actors!C8</f>
        <v>Actor 6</v>
      </c>
      <c r="C33" s="196"/>
      <c r="D33" s="196"/>
      <c r="E33" s="196"/>
      <c r="F33" s="196"/>
      <c r="G33" s="196"/>
      <c r="H33" s="68"/>
      <c r="I33" s="196"/>
      <c r="J33" s="196"/>
      <c r="K33" s="196"/>
      <c r="L33" s="196"/>
      <c r="M33" s="196"/>
      <c r="N33" s="196"/>
      <c r="O33" s="196"/>
      <c r="P33" s="196"/>
      <c r="Q33" s="196"/>
      <c r="R33" s="1"/>
      <c r="S33" s="1"/>
      <c r="T33" s="193" t="str">
        <f>actors!C8</f>
        <v>Actor 6</v>
      </c>
      <c r="U33" s="196"/>
      <c r="V33" s="196"/>
      <c r="W33" s="196"/>
      <c r="X33" s="196"/>
      <c r="Y33" s="196"/>
      <c r="Z33" s="68"/>
      <c r="AA33" s="196"/>
      <c r="AB33" s="196"/>
      <c r="AC33" s="196"/>
      <c r="AD33" s="196"/>
      <c r="AE33" s="196"/>
      <c r="AF33" s="196"/>
      <c r="AG33" s="196"/>
      <c r="AH33" s="196"/>
      <c r="AI33" s="196"/>
    </row>
    <row r="34" spans="2:35" x14ac:dyDescent="0.45">
      <c r="B34" s="193" t="str">
        <f>actors!C9</f>
        <v>Actor 7</v>
      </c>
      <c r="C34" s="196"/>
      <c r="D34" s="196"/>
      <c r="E34" s="196"/>
      <c r="F34" s="196"/>
      <c r="G34" s="196"/>
      <c r="H34" s="196"/>
      <c r="I34" s="68"/>
      <c r="J34" s="196"/>
      <c r="K34" s="196"/>
      <c r="L34" s="196"/>
      <c r="M34" s="196"/>
      <c r="N34" s="196"/>
      <c r="O34" s="196"/>
      <c r="P34" s="196"/>
      <c r="Q34" s="196"/>
      <c r="R34" s="1"/>
      <c r="S34" s="1"/>
      <c r="T34" s="193" t="str">
        <f>actors!C9</f>
        <v>Actor 7</v>
      </c>
      <c r="U34" s="196"/>
      <c r="V34" s="196"/>
      <c r="W34" s="196"/>
      <c r="X34" s="196"/>
      <c r="Y34" s="196"/>
      <c r="Z34" s="196"/>
      <c r="AA34" s="68"/>
      <c r="AB34" s="196"/>
      <c r="AC34" s="196"/>
      <c r="AD34" s="196"/>
      <c r="AE34" s="196"/>
      <c r="AF34" s="196"/>
      <c r="AG34" s="196"/>
      <c r="AH34" s="196"/>
      <c r="AI34" s="196"/>
    </row>
    <row r="35" spans="2:35" x14ac:dyDescent="0.45">
      <c r="B35" s="193" t="str">
        <f>actors!C10</f>
        <v>Actor 8</v>
      </c>
      <c r="C35" s="196"/>
      <c r="D35" s="196"/>
      <c r="E35" s="196"/>
      <c r="F35" s="196"/>
      <c r="G35" s="196"/>
      <c r="H35" s="196"/>
      <c r="I35" s="196"/>
      <c r="J35" s="68"/>
      <c r="K35" s="196"/>
      <c r="L35" s="196"/>
      <c r="M35" s="196"/>
      <c r="N35" s="196"/>
      <c r="O35" s="196"/>
      <c r="P35" s="196"/>
      <c r="Q35" s="196"/>
      <c r="R35" s="1"/>
      <c r="S35" s="1"/>
      <c r="T35" s="193" t="str">
        <f>actors!C10</f>
        <v>Actor 8</v>
      </c>
      <c r="U35" s="196"/>
      <c r="V35" s="196"/>
      <c r="W35" s="196"/>
      <c r="X35" s="196"/>
      <c r="Y35" s="196"/>
      <c r="Z35" s="196"/>
      <c r="AA35" s="196"/>
      <c r="AB35" s="68"/>
      <c r="AC35" s="196"/>
      <c r="AD35" s="196"/>
      <c r="AE35" s="196"/>
      <c r="AF35" s="196"/>
      <c r="AG35" s="196"/>
      <c r="AH35" s="196"/>
      <c r="AI35" s="196"/>
    </row>
    <row r="36" spans="2:35" x14ac:dyDescent="0.45">
      <c r="B36" s="193" t="str">
        <f>actors!C11</f>
        <v>Actor 9</v>
      </c>
      <c r="C36" s="196"/>
      <c r="D36" s="196"/>
      <c r="E36" s="196"/>
      <c r="F36" s="196"/>
      <c r="G36" s="196"/>
      <c r="H36" s="196"/>
      <c r="I36" s="196"/>
      <c r="J36" s="196"/>
      <c r="K36" s="68"/>
      <c r="L36" s="196"/>
      <c r="M36" s="196"/>
      <c r="N36" s="196"/>
      <c r="O36" s="196"/>
      <c r="P36" s="196"/>
      <c r="Q36" s="196"/>
      <c r="R36" s="1"/>
      <c r="S36" s="1"/>
      <c r="T36" s="193" t="str">
        <f>actors!C11</f>
        <v>Actor 9</v>
      </c>
      <c r="U36" s="196"/>
      <c r="V36" s="196"/>
      <c r="W36" s="196"/>
      <c r="X36" s="196"/>
      <c r="Y36" s="196"/>
      <c r="Z36" s="196"/>
      <c r="AA36" s="196"/>
      <c r="AB36" s="196"/>
      <c r="AC36" s="68"/>
      <c r="AD36" s="196"/>
      <c r="AE36" s="196"/>
      <c r="AF36" s="196"/>
      <c r="AG36" s="196"/>
      <c r="AH36" s="196"/>
      <c r="AI36" s="196"/>
    </row>
    <row r="37" spans="2:35" x14ac:dyDescent="0.45">
      <c r="B37" s="193" t="str">
        <f>actors!C12</f>
        <v>Actor 10</v>
      </c>
      <c r="C37" s="196"/>
      <c r="D37" s="196"/>
      <c r="E37" s="196"/>
      <c r="F37" s="196"/>
      <c r="G37" s="196"/>
      <c r="H37" s="196"/>
      <c r="I37" s="196"/>
      <c r="J37" s="196"/>
      <c r="K37" s="196"/>
      <c r="L37" s="68"/>
      <c r="M37" s="196"/>
      <c r="N37" s="196"/>
      <c r="O37" s="196"/>
      <c r="P37" s="196"/>
      <c r="Q37" s="196"/>
      <c r="R37" s="1"/>
      <c r="S37" s="1"/>
      <c r="T37" s="193" t="str">
        <f>actors!C12</f>
        <v>Actor 10</v>
      </c>
      <c r="U37" s="196"/>
      <c r="V37" s="196"/>
      <c r="W37" s="196"/>
      <c r="X37" s="196"/>
      <c r="Y37" s="196"/>
      <c r="Z37" s="196"/>
      <c r="AA37" s="196"/>
      <c r="AB37" s="196"/>
      <c r="AC37" s="196"/>
      <c r="AD37" s="68"/>
      <c r="AE37" s="196"/>
      <c r="AF37" s="196"/>
      <c r="AG37" s="196"/>
      <c r="AH37" s="196"/>
      <c r="AI37" s="196"/>
    </row>
    <row r="38" spans="2:35" x14ac:dyDescent="0.45">
      <c r="B38" s="193" t="str">
        <f>actors!C13</f>
        <v>Actor 11</v>
      </c>
      <c r="C38" s="196"/>
      <c r="D38" s="196"/>
      <c r="E38" s="196"/>
      <c r="F38" s="196"/>
      <c r="G38" s="196"/>
      <c r="H38" s="196"/>
      <c r="I38" s="196"/>
      <c r="J38" s="196"/>
      <c r="K38" s="196"/>
      <c r="L38" s="196"/>
      <c r="M38" s="68"/>
      <c r="N38" s="196"/>
      <c r="O38" s="196"/>
      <c r="P38" s="196"/>
      <c r="Q38" s="196"/>
      <c r="R38" s="1"/>
      <c r="S38" s="1"/>
      <c r="T38" s="193" t="str">
        <f>actors!C13</f>
        <v>Actor 11</v>
      </c>
      <c r="U38" s="196"/>
      <c r="V38" s="196"/>
      <c r="W38" s="196"/>
      <c r="X38" s="196"/>
      <c r="Y38" s="196"/>
      <c r="Z38" s="196"/>
      <c r="AA38" s="196"/>
      <c r="AB38" s="196"/>
      <c r="AC38" s="196"/>
      <c r="AD38" s="196"/>
      <c r="AE38" s="68"/>
      <c r="AF38" s="196"/>
      <c r="AG38" s="196"/>
      <c r="AH38" s="196"/>
      <c r="AI38" s="196"/>
    </row>
    <row r="39" spans="2:35" x14ac:dyDescent="0.45">
      <c r="B39" s="193" t="str">
        <f>actors!C14</f>
        <v>Actor 12</v>
      </c>
      <c r="C39" s="196"/>
      <c r="D39" s="196"/>
      <c r="E39" s="196"/>
      <c r="F39" s="196"/>
      <c r="G39" s="196"/>
      <c r="H39" s="196"/>
      <c r="I39" s="196"/>
      <c r="J39" s="196"/>
      <c r="K39" s="196"/>
      <c r="L39" s="196"/>
      <c r="M39" s="196"/>
      <c r="N39" s="68"/>
      <c r="O39" s="196"/>
      <c r="P39" s="196"/>
      <c r="Q39" s="196"/>
      <c r="R39" s="1"/>
      <c r="S39" s="1"/>
      <c r="T39" s="193" t="str">
        <f>actors!C14</f>
        <v>Actor 12</v>
      </c>
      <c r="U39" s="196"/>
      <c r="V39" s="196"/>
      <c r="W39" s="196"/>
      <c r="X39" s="196"/>
      <c r="Y39" s="196"/>
      <c r="Z39" s="196"/>
      <c r="AA39" s="196"/>
      <c r="AB39" s="196"/>
      <c r="AC39" s="196"/>
      <c r="AD39" s="196"/>
      <c r="AE39" s="196"/>
      <c r="AF39" s="68"/>
      <c r="AG39" s="196"/>
      <c r="AH39" s="196"/>
      <c r="AI39" s="196"/>
    </row>
    <row r="40" spans="2:35" x14ac:dyDescent="0.45">
      <c r="B40" s="193" t="str">
        <f>actors!C15</f>
        <v>Actor 13</v>
      </c>
      <c r="C40" s="196"/>
      <c r="D40" s="196"/>
      <c r="E40" s="196"/>
      <c r="F40" s="196"/>
      <c r="G40" s="196"/>
      <c r="H40" s="196"/>
      <c r="I40" s="196"/>
      <c r="J40" s="196"/>
      <c r="K40" s="196"/>
      <c r="L40" s="196"/>
      <c r="M40" s="196"/>
      <c r="N40" s="196"/>
      <c r="O40" s="68"/>
      <c r="P40" s="196"/>
      <c r="Q40" s="196"/>
      <c r="R40" s="1"/>
      <c r="S40" s="1"/>
      <c r="T40" s="193" t="str">
        <f>actors!C15</f>
        <v>Actor 13</v>
      </c>
      <c r="U40" s="196"/>
      <c r="V40" s="196"/>
      <c r="W40" s="196"/>
      <c r="X40" s="196"/>
      <c r="Y40" s="196"/>
      <c r="Z40" s="196"/>
      <c r="AA40" s="196"/>
      <c r="AB40" s="196"/>
      <c r="AC40" s="196"/>
      <c r="AD40" s="196"/>
      <c r="AE40" s="196"/>
      <c r="AF40" s="196"/>
      <c r="AG40" s="68"/>
      <c r="AH40" s="196"/>
      <c r="AI40" s="196"/>
    </row>
    <row r="41" spans="2:35" x14ac:dyDescent="0.45">
      <c r="B41" s="193" t="str">
        <f>actors!C16</f>
        <v>Actor 14</v>
      </c>
      <c r="C41" s="196"/>
      <c r="D41" s="196"/>
      <c r="E41" s="196"/>
      <c r="F41" s="196"/>
      <c r="G41" s="196"/>
      <c r="H41" s="196"/>
      <c r="I41" s="196"/>
      <c r="J41" s="196"/>
      <c r="K41" s="196"/>
      <c r="L41" s="196"/>
      <c r="M41" s="196"/>
      <c r="N41" s="196"/>
      <c r="O41" s="196"/>
      <c r="P41" s="68"/>
      <c r="Q41" s="196"/>
      <c r="R41" s="1"/>
      <c r="S41" s="1"/>
      <c r="T41" s="193" t="str">
        <f>actors!C16</f>
        <v>Actor 14</v>
      </c>
      <c r="U41" s="196"/>
      <c r="V41" s="196"/>
      <c r="W41" s="196"/>
      <c r="X41" s="196"/>
      <c r="Y41" s="196"/>
      <c r="Z41" s="196"/>
      <c r="AA41" s="196"/>
      <c r="AB41" s="196"/>
      <c r="AC41" s="196"/>
      <c r="AD41" s="196"/>
      <c r="AE41" s="196"/>
      <c r="AF41" s="196"/>
      <c r="AG41" s="196"/>
      <c r="AH41" s="68"/>
      <c r="AI41" s="196"/>
    </row>
    <row r="42" spans="2:35" x14ac:dyDescent="0.45">
      <c r="B42" s="193" t="str">
        <f>actors!C17</f>
        <v>Actor 15</v>
      </c>
      <c r="C42" s="196"/>
      <c r="D42" s="196"/>
      <c r="E42" s="196"/>
      <c r="F42" s="196"/>
      <c r="G42" s="196"/>
      <c r="H42" s="196"/>
      <c r="I42" s="196"/>
      <c r="J42" s="196"/>
      <c r="K42" s="196"/>
      <c r="L42" s="196"/>
      <c r="M42" s="196"/>
      <c r="N42" s="196"/>
      <c r="O42" s="196"/>
      <c r="P42" s="196"/>
      <c r="Q42" s="68"/>
      <c r="R42" s="1"/>
      <c r="S42" s="1"/>
      <c r="T42" s="193" t="str">
        <f>actors!C17</f>
        <v>Actor 15</v>
      </c>
      <c r="U42" s="196"/>
      <c r="V42" s="196"/>
      <c r="W42" s="196"/>
      <c r="X42" s="196"/>
      <c r="Y42" s="196"/>
      <c r="Z42" s="196"/>
      <c r="AA42" s="196"/>
      <c r="AB42" s="196"/>
      <c r="AC42" s="196"/>
      <c r="AD42" s="196"/>
      <c r="AE42" s="196"/>
      <c r="AF42" s="196"/>
      <c r="AG42" s="196"/>
      <c r="AH42" s="196"/>
      <c r="AI42" s="68"/>
    </row>
  </sheetData>
  <mergeCells count="4">
    <mergeCell ref="D2:O2"/>
    <mergeCell ref="V2:AG2"/>
    <mergeCell ref="D24:O24"/>
    <mergeCell ref="V24:AG24"/>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V14"/>
  <sheetViews>
    <sheetView zoomScale="90" zoomScaleNormal="90" zoomScalePageLayoutView="90" workbookViewId="0">
      <selection activeCell="B7" sqref="B7"/>
    </sheetView>
  </sheetViews>
  <sheetFormatPr defaultColWidth="9.1328125" defaultRowHeight="13.15" x14ac:dyDescent="0.4"/>
  <cols>
    <col min="1" max="1" width="23.1328125" style="1" customWidth="1"/>
    <col min="2" max="2" width="24.1328125" style="1" bestFit="1" customWidth="1"/>
    <col min="3" max="3" width="42.796875" style="1" customWidth="1"/>
    <col min="4" max="4" width="9.1328125" style="1"/>
    <col min="5" max="5" width="21.1328125" style="1" customWidth="1"/>
    <col min="6" max="6" width="44.6640625" style="1" customWidth="1"/>
    <col min="7" max="7" width="9.1328125" style="1"/>
    <col min="8" max="8" width="22.1328125" style="1" customWidth="1"/>
    <col min="9" max="9" width="39.33203125" style="1" customWidth="1"/>
    <col min="10" max="10" width="10.33203125" style="1" customWidth="1"/>
    <col min="11" max="11" width="26.46484375" style="1" customWidth="1"/>
    <col min="12" max="12" width="40.1328125" style="1" customWidth="1"/>
    <col min="13" max="13" width="9.1328125" style="1"/>
    <col min="14" max="14" width="29.6640625" style="1" customWidth="1"/>
    <col min="15" max="15" width="58.46484375" style="1" customWidth="1"/>
    <col min="16" max="16" width="9.1328125" style="1"/>
    <col min="17" max="17" width="30" style="1" customWidth="1"/>
    <col min="18" max="18" width="26.796875" style="1" customWidth="1"/>
    <col min="19" max="19" width="9.1328125" style="1"/>
    <col min="20" max="20" width="22" style="1" customWidth="1"/>
    <col min="21" max="21" width="23.6640625" style="1" customWidth="1"/>
    <col min="22" max="16384" width="9.1328125" style="1"/>
  </cols>
  <sheetData>
    <row r="1" spans="1:22" ht="97.8" customHeight="1" x14ac:dyDescent="0.4">
      <c r="B1" s="289" t="s">
        <v>1466</v>
      </c>
      <c r="C1" s="169" t="s">
        <v>1474</v>
      </c>
      <c r="E1" s="289" t="s">
        <v>1476</v>
      </c>
      <c r="F1" s="169" t="s">
        <v>1473</v>
      </c>
      <c r="H1" s="289" t="s">
        <v>1477</v>
      </c>
      <c r="I1" s="169" t="s">
        <v>1478</v>
      </c>
      <c r="K1" s="289" t="s">
        <v>1483</v>
      </c>
      <c r="L1" s="169" t="s">
        <v>1481</v>
      </c>
      <c r="N1" s="289" t="s">
        <v>1489</v>
      </c>
      <c r="O1" s="169" t="s">
        <v>1490</v>
      </c>
      <c r="Q1" s="289" t="s">
        <v>1569</v>
      </c>
      <c r="R1" s="169" t="s">
        <v>1570</v>
      </c>
      <c r="T1" s="290" t="s">
        <v>1606</v>
      </c>
      <c r="U1" s="169" t="s">
        <v>1577</v>
      </c>
    </row>
    <row r="2" spans="1:22" x14ac:dyDescent="0.4">
      <c r="B2" s="46"/>
      <c r="E2" s="46"/>
      <c r="H2" s="46"/>
      <c r="K2" s="46"/>
      <c r="N2" s="46"/>
      <c r="Q2" s="46"/>
    </row>
    <row r="3" spans="1:22" ht="52.5" x14ac:dyDescent="0.4">
      <c r="B3" s="48" t="s">
        <v>1467</v>
      </c>
      <c r="C3" s="201"/>
      <c r="E3" s="48" t="s">
        <v>1471</v>
      </c>
      <c r="F3" s="201"/>
      <c r="H3" s="48" t="s">
        <v>1479</v>
      </c>
      <c r="I3" s="201"/>
      <c r="K3" s="48" t="s">
        <v>1482</v>
      </c>
      <c r="L3" s="201"/>
      <c r="N3" s="48" t="s">
        <v>1491</v>
      </c>
      <c r="O3" s="201"/>
      <c r="Q3" s="48" t="s">
        <v>1571</v>
      </c>
      <c r="R3" s="201"/>
      <c r="T3" s="142" t="s">
        <v>1578</v>
      </c>
      <c r="U3" s="201"/>
    </row>
    <row r="4" spans="1:22" ht="39.4" x14ac:dyDescent="0.4">
      <c r="B4" s="48" t="s">
        <v>1468</v>
      </c>
      <c r="C4" s="201"/>
      <c r="E4" s="48" t="s">
        <v>1472</v>
      </c>
      <c r="F4" s="201"/>
      <c r="H4" s="48" t="s">
        <v>1468</v>
      </c>
      <c r="I4" s="201"/>
      <c r="K4" s="48" t="s">
        <v>1468</v>
      </c>
      <c r="L4" s="201"/>
      <c r="N4" s="48" t="s">
        <v>1492</v>
      </c>
      <c r="O4" s="201"/>
      <c r="Q4" s="134"/>
      <c r="R4" s="135"/>
      <c r="T4" s="143" t="s">
        <v>1579</v>
      </c>
      <c r="U4" s="201"/>
    </row>
    <row r="5" spans="1:22" ht="26.25" x14ac:dyDescent="0.4">
      <c r="T5" s="142" t="s">
        <v>1580</v>
      </c>
      <c r="U5" s="201"/>
      <c r="V5" s="135"/>
    </row>
    <row r="6" spans="1:22" ht="13.5" thickBot="1" x14ac:dyDescent="0.45">
      <c r="T6" s="143" t="s">
        <v>1581</v>
      </c>
      <c r="U6" s="201"/>
      <c r="V6" s="135"/>
    </row>
    <row r="7" spans="1:22" ht="39.75" thickBot="1" x14ac:dyDescent="0.45">
      <c r="A7" s="91" t="s">
        <v>1469</v>
      </c>
      <c r="T7" s="142" t="s">
        <v>1582</v>
      </c>
      <c r="U7" s="201"/>
      <c r="V7" s="135"/>
    </row>
    <row r="8" spans="1:22" ht="13.5" thickBot="1" x14ac:dyDescent="0.45">
      <c r="A8" s="52" t="s">
        <v>1676</v>
      </c>
      <c r="T8" s="143" t="s">
        <v>1583</v>
      </c>
      <c r="U8" s="201"/>
      <c r="V8" s="135"/>
    </row>
    <row r="9" spans="1:22" ht="26.25" x14ac:dyDescent="0.4">
      <c r="T9" s="142" t="s">
        <v>1584</v>
      </c>
      <c r="U9" s="201"/>
      <c r="V9" s="135"/>
    </row>
    <row r="10" spans="1:22" x14ac:dyDescent="0.4">
      <c r="T10" s="143" t="s">
        <v>1585</v>
      </c>
      <c r="U10" s="201"/>
      <c r="V10" s="135"/>
    </row>
    <row r="11" spans="1:22" ht="26.25" x14ac:dyDescent="0.4">
      <c r="T11" s="142" t="s">
        <v>1592</v>
      </c>
      <c r="U11" s="201"/>
    </row>
    <row r="12" spans="1:22" ht="14.55" customHeight="1" x14ac:dyDescent="0.4">
      <c r="T12" s="143" t="s">
        <v>1593</v>
      </c>
      <c r="U12" s="201"/>
    </row>
    <row r="13" spans="1:22" ht="26.25" x14ac:dyDescent="0.4">
      <c r="T13" s="142" t="s">
        <v>1594</v>
      </c>
      <c r="U13" s="201"/>
    </row>
    <row r="14" spans="1:22" ht="26.25" x14ac:dyDescent="0.4">
      <c r="T14" s="143" t="s">
        <v>1595</v>
      </c>
      <c r="U14" s="201"/>
    </row>
  </sheetData>
  <dataValidations count="1">
    <dataValidation type="list" allowBlank="1" showInputMessage="1" showErrorMessage="1" sqref="A8" xr:uid="{00000000-0002-0000-0B00-000000000000}">
      <formula1>"NOT YET,DONE"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S105"/>
  <sheetViews>
    <sheetView zoomScale="90" zoomScaleNormal="90" zoomScalePageLayoutView="90" workbookViewId="0">
      <selection activeCell="A16" sqref="A16"/>
    </sheetView>
  </sheetViews>
  <sheetFormatPr defaultColWidth="9.1328125" defaultRowHeight="13.15" x14ac:dyDescent="0.4"/>
  <cols>
    <col min="1" max="1" width="19.1328125" style="1" customWidth="1"/>
    <col min="2" max="2" width="4.46484375" style="1" customWidth="1"/>
    <col min="3" max="3" width="27.796875" style="1" bestFit="1" customWidth="1"/>
    <col min="4" max="4" width="16" style="1" customWidth="1"/>
    <col min="5" max="5" width="6.33203125" style="1" customWidth="1"/>
    <col min="6" max="6" width="16" style="1" customWidth="1"/>
    <col min="7" max="7" width="6.33203125" style="1" customWidth="1"/>
    <col min="8" max="8" width="16" style="1" customWidth="1"/>
    <col min="9" max="9" width="6.33203125" style="1" customWidth="1"/>
    <col min="10" max="10" width="4.46484375" style="1" customWidth="1"/>
    <col min="11" max="11" width="23.1328125" style="1" customWidth="1"/>
    <col min="12" max="12" width="18.46484375" style="1" customWidth="1"/>
    <col min="13" max="13" width="20.46484375" style="1" customWidth="1"/>
    <col min="14" max="14" width="19.46484375" style="1" customWidth="1"/>
    <col min="15" max="15" width="10.46484375" style="1" bestFit="1" customWidth="1"/>
    <col min="16" max="16" width="4.33203125" style="1" customWidth="1"/>
    <col min="17" max="17" width="20.1328125" style="1" customWidth="1"/>
    <col min="18" max="18" width="19.796875" style="1" customWidth="1"/>
    <col min="19" max="19" width="14.796875" style="1" customWidth="1"/>
    <col min="20" max="20" width="16" style="1" customWidth="1"/>
    <col min="21" max="21" width="6.33203125" style="1" customWidth="1"/>
    <col min="22" max="22" width="16" style="1" customWidth="1"/>
    <col min="23" max="23" width="6.1328125" style="1" customWidth="1"/>
    <col min="24" max="24" width="16" style="1" customWidth="1"/>
    <col min="25" max="25" width="6.1328125" style="1" customWidth="1"/>
    <col min="26" max="26" width="10" style="1" bestFit="1" customWidth="1"/>
    <col min="27" max="27" width="14.1328125" style="1" customWidth="1"/>
    <col min="28" max="30" width="12.796875" style="1" customWidth="1"/>
    <col min="31" max="31" width="7" style="1" customWidth="1"/>
    <col min="32" max="35" width="12.796875" style="1" customWidth="1"/>
    <col min="36" max="36" width="7" style="1" customWidth="1"/>
    <col min="37" max="43" width="12.796875" style="1" customWidth="1"/>
    <col min="44" max="44" width="7" style="1" customWidth="1"/>
    <col min="45" max="45" width="4" style="1" customWidth="1"/>
    <col min="46" max="16384" width="9.1328125" style="1"/>
  </cols>
  <sheetData>
    <row r="1" spans="1:44" ht="55.8" customHeight="1" x14ac:dyDescent="0.4">
      <c r="C1" s="289" t="s">
        <v>1557</v>
      </c>
      <c r="D1" s="348" t="s">
        <v>1560</v>
      </c>
      <c r="E1" s="348"/>
      <c r="F1" s="348"/>
      <c r="G1" s="348"/>
      <c r="H1" s="348"/>
      <c r="I1" s="360"/>
      <c r="K1" s="289" t="s">
        <v>146</v>
      </c>
      <c r="L1" s="349" t="s">
        <v>1561</v>
      </c>
      <c r="M1" s="349"/>
      <c r="N1" s="349"/>
      <c r="O1" s="362"/>
      <c r="Q1" s="289" t="s">
        <v>1559</v>
      </c>
      <c r="R1" s="349" t="s">
        <v>1562</v>
      </c>
      <c r="S1" s="349"/>
      <c r="T1" s="349"/>
      <c r="U1" s="349"/>
      <c r="V1" s="349"/>
      <c r="W1" s="349"/>
      <c r="X1" s="349"/>
      <c r="Y1" s="349"/>
      <c r="AA1" s="289" t="s">
        <v>152</v>
      </c>
      <c r="AB1" s="348" t="s">
        <v>1587</v>
      </c>
      <c r="AC1" s="348"/>
      <c r="AD1" s="348"/>
      <c r="AE1" s="348"/>
      <c r="AF1" s="348"/>
      <c r="AG1" s="348"/>
      <c r="AH1" s="348"/>
      <c r="AI1" s="348"/>
      <c r="AJ1" s="348"/>
      <c r="AK1" s="348"/>
      <c r="AL1" s="348"/>
      <c r="AM1" s="348"/>
      <c r="AN1" s="348"/>
      <c r="AO1" s="348"/>
      <c r="AP1" s="348"/>
      <c r="AQ1" s="348"/>
      <c r="AR1" s="348"/>
    </row>
    <row r="2" spans="1:44" ht="15.5" customHeight="1" x14ac:dyDescent="0.4">
      <c r="C2" s="366" t="s">
        <v>1563</v>
      </c>
      <c r="D2" s="361" t="s">
        <v>1549</v>
      </c>
      <c r="E2" s="350" t="s">
        <v>1552</v>
      </c>
      <c r="F2" s="361" t="s">
        <v>1550</v>
      </c>
      <c r="G2" s="350" t="s">
        <v>1552</v>
      </c>
      <c r="H2" s="361" t="s">
        <v>1551</v>
      </c>
      <c r="I2" s="350" t="s">
        <v>1554</v>
      </c>
      <c r="L2" s="48"/>
      <c r="Q2" s="125"/>
      <c r="R2" s="53"/>
      <c r="S2" s="124"/>
      <c r="T2" s="351" t="s">
        <v>1565</v>
      </c>
      <c r="U2" s="350" t="s">
        <v>1552</v>
      </c>
      <c r="V2" s="351" t="s">
        <v>1566</v>
      </c>
      <c r="W2" s="350" t="s">
        <v>1552</v>
      </c>
      <c r="X2" s="351" t="s">
        <v>1567</v>
      </c>
      <c r="Y2" s="350" t="s">
        <v>1552</v>
      </c>
      <c r="AA2" s="355" t="s">
        <v>154</v>
      </c>
      <c r="AB2" s="356"/>
      <c r="AC2" s="356"/>
      <c r="AD2" s="357"/>
      <c r="AE2" s="358" t="s">
        <v>1573</v>
      </c>
      <c r="AF2" s="355" t="s">
        <v>155</v>
      </c>
      <c r="AG2" s="356"/>
      <c r="AH2" s="356"/>
      <c r="AI2" s="357"/>
      <c r="AJ2" s="358" t="s">
        <v>1573</v>
      </c>
      <c r="AK2" s="355" t="s">
        <v>156</v>
      </c>
      <c r="AL2" s="356"/>
      <c r="AM2" s="356"/>
      <c r="AN2" s="356"/>
      <c r="AO2" s="356"/>
      <c r="AP2" s="356"/>
      <c r="AQ2" s="357"/>
      <c r="AR2" s="370" t="s">
        <v>1573</v>
      </c>
    </row>
    <row r="3" spans="1:44" ht="14.55" customHeight="1" thickBot="1" x14ac:dyDescent="0.45">
      <c r="C3" s="367"/>
      <c r="D3" s="361"/>
      <c r="E3" s="350"/>
      <c r="F3" s="361"/>
      <c r="G3" s="350"/>
      <c r="H3" s="361"/>
      <c r="I3" s="350"/>
      <c r="K3" s="105" t="s">
        <v>147</v>
      </c>
      <c r="L3" s="303" t="s">
        <v>148</v>
      </c>
      <c r="M3" s="306"/>
      <c r="N3" s="307"/>
      <c r="O3" s="47" t="s">
        <v>1553</v>
      </c>
      <c r="Q3" s="368" t="s">
        <v>1564</v>
      </c>
      <c r="R3" s="369"/>
      <c r="S3" s="369"/>
      <c r="T3" s="352"/>
      <c r="U3" s="350"/>
      <c r="V3" s="352"/>
      <c r="W3" s="350"/>
      <c r="X3" s="352"/>
      <c r="Y3" s="350"/>
      <c r="AA3" s="315" t="s">
        <v>1574</v>
      </c>
      <c r="AB3" s="353" t="s">
        <v>153</v>
      </c>
      <c r="AC3" s="354"/>
      <c r="AD3" s="354"/>
      <c r="AE3" s="359"/>
      <c r="AF3" s="315" t="s">
        <v>1574</v>
      </c>
      <c r="AG3" s="353" t="s">
        <v>153</v>
      </c>
      <c r="AH3" s="354"/>
      <c r="AI3" s="354"/>
      <c r="AJ3" s="359"/>
      <c r="AK3" s="315" t="s">
        <v>1574</v>
      </c>
      <c r="AL3" s="353" t="s">
        <v>1575</v>
      </c>
      <c r="AM3" s="354"/>
      <c r="AN3" s="354"/>
      <c r="AO3" s="353" t="s">
        <v>1576</v>
      </c>
      <c r="AP3" s="354"/>
      <c r="AQ3" s="372"/>
      <c r="AR3" s="371"/>
    </row>
    <row r="4" spans="1:44" ht="14.55" customHeight="1" x14ac:dyDescent="0.4">
      <c r="A4" s="363" t="s">
        <v>1555</v>
      </c>
      <c r="C4" s="108" t="str">
        <f>IF('T3'!W5="","NA",'T3'!W5)</f>
        <v>NA</v>
      </c>
      <c r="D4" s="300" t="str">
        <f>IF('T4'!DQ5="","",'T4'!DQ5)</f>
        <v/>
      </c>
      <c r="E4" s="202"/>
      <c r="F4" s="300" t="str">
        <f>IF('T4'!DR5="","",'T4'!DR5)</f>
        <v/>
      </c>
      <c r="G4" s="202"/>
      <c r="H4" s="300" t="str">
        <f>IF('T4'!DS5="","",'T4'!DS5)</f>
        <v/>
      </c>
      <c r="I4" s="205"/>
      <c r="K4" s="106" t="str">
        <f>IF('T3'!Z5="","NA",'T3'!Z5)</f>
        <v>NA</v>
      </c>
      <c r="L4" s="304" t="str">
        <f>IF('T4'!DQ5="","",'T4'!DQ5)</f>
        <v/>
      </c>
      <c r="M4" s="304" t="str">
        <f>IF('T4'!DR5="","",'T4'!DR5)</f>
        <v/>
      </c>
      <c r="N4" s="304" t="str">
        <f>IF('T4'!DS5="","",'T4'!DS5)</f>
        <v/>
      </c>
      <c r="O4" s="208"/>
      <c r="Q4" s="126" t="str">
        <f>IF('T3'!Z5="","",'T3'!Z5)</f>
        <v/>
      </c>
      <c r="R4" s="130" t="str">
        <f>IF('T3'!AA5="","",'T3'!AA5)</f>
        <v/>
      </c>
      <c r="S4" s="127" t="str">
        <f>IF('T3'!AB5="","",'T3'!AB5)</f>
        <v/>
      </c>
      <c r="T4" s="300" t="str">
        <f>IF('T6'!S5="","",'T6'!S5)</f>
        <v/>
      </c>
      <c r="U4" s="208"/>
      <c r="V4" s="308" t="str">
        <f>IF('T6'!T5="","",'T6'!T5)</f>
        <v/>
      </c>
      <c r="W4" s="208"/>
      <c r="X4" s="308" t="str">
        <f>IF('T6'!U5="","",'T6'!U5)</f>
        <v/>
      </c>
      <c r="Y4" s="208"/>
      <c r="Z4" s="51"/>
      <c r="AA4" s="126" t="str">
        <f>IF('T3'!EB5="","",'T3'!EB5)</f>
        <v/>
      </c>
      <c r="AB4" s="300" t="str">
        <f>IF('T3'!EP5="","",'T3'!EP5)</f>
        <v/>
      </c>
      <c r="AC4" s="308" t="str">
        <f>IF('T3'!EQ5="","",'T3'!EQ5)</f>
        <v/>
      </c>
      <c r="AD4" s="300" t="str">
        <f>IF('T3'!ER5="","",'T3'!ER5)</f>
        <v/>
      </c>
      <c r="AE4" s="211"/>
      <c r="AF4" s="126" t="str">
        <f>IF('T3'!ED5="","",'T3'!ED5)</f>
        <v/>
      </c>
      <c r="AG4" s="300" t="str">
        <f>IF('T3'!EY5="","",'T3'!EY5)</f>
        <v/>
      </c>
      <c r="AH4" s="308" t="str">
        <f>IF('T3'!EZ5="","",'T3'!EZ5)</f>
        <v/>
      </c>
      <c r="AI4" s="300" t="str">
        <f>IF('T3'!FA5="","",'T3'!FA5)</f>
        <v/>
      </c>
      <c r="AJ4" s="211"/>
      <c r="AK4" s="126" t="str">
        <f>IF('T3'!EC5="","",'T3'!EC5)</f>
        <v/>
      </c>
      <c r="AL4" s="300" t="str">
        <f>IF('T3'!FB5="","",'T3'!FB5)</f>
        <v/>
      </c>
      <c r="AM4" s="308" t="str">
        <f>IF('T3'!FC5="","",'T3'!FC5)</f>
        <v/>
      </c>
      <c r="AN4" s="300" t="str">
        <f>IF('T3'!FD5="","",'T3'!FD5)</f>
        <v/>
      </c>
      <c r="AO4" s="308" t="str">
        <f>IF('T3'!FS5="","",'T3'!FS5)</f>
        <v/>
      </c>
      <c r="AP4" s="300" t="str">
        <f>IF('T3'!FT5="","",'T3'!FT5)</f>
        <v/>
      </c>
      <c r="AQ4" s="313" t="str">
        <f>IF('T3'!FU5="","",'T3'!FU5)</f>
        <v/>
      </c>
      <c r="AR4" s="208"/>
    </row>
    <row r="5" spans="1:44" x14ac:dyDescent="0.4">
      <c r="A5" s="364"/>
      <c r="C5" s="108" t="str">
        <f>IF('T3'!W6="","NA",'T3'!W6)</f>
        <v>NA</v>
      </c>
      <c r="D5" s="301" t="str">
        <f>IF('T4'!DQ6="","",'T4'!DQ6)</f>
        <v/>
      </c>
      <c r="E5" s="203"/>
      <c r="F5" s="301" t="str">
        <f>IF('T4'!DR6="","",'T4'!DR6)</f>
        <v/>
      </c>
      <c r="G5" s="203"/>
      <c r="H5" s="301" t="str">
        <f>IF('T4'!DS6="","",'T4'!DS6)</f>
        <v/>
      </c>
      <c r="I5" s="206"/>
      <c r="K5" s="106" t="str">
        <f>IF('T3'!Z6="","NA",'T3'!Z6)</f>
        <v>NA</v>
      </c>
      <c r="L5" s="304" t="str">
        <f>IF('T4'!DQ6="","",'T4'!DQ6)</f>
        <v/>
      </c>
      <c r="M5" s="304" t="str">
        <f>IF('T4'!DR6="","",'T4'!DR6)</f>
        <v/>
      </c>
      <c r="N5" s="304" t="str">
        <f>IF('T4'!DS6="","",'T4'!DS6)</f>
        <v/>
      </c>
      <c r="O5" s="209"/>
      <c r="Q5" s="108" t="str">
        <f>IF('T3'!Z6="","",'T3'!Z6)</f>
        <v/>
      </c>
      <c r="R5" s="106" t="str">
        <f>IF('T3'!AA6="","",'T3'!AA6)</f>
        <v/>
      </c>
      <c r="S5" s="128" t="str">
        <f>IF('T3'!AB6="","",'T3'!AB6)</f>
        <v/>
      </c>
      <c r="T5" s="301" t="str">
        <f>IF('T6'!S6="","",'T6'!S6)</f>
        <v/>
      </c>
      <c r="U5" s="209"/>
      <c r="V5" s="309" t="str">
        <f>IF('T6'!T6="","",'T6'!T6)</f>
        <v/>
      </c>
      <c r="W5" s="209"/>
      <c r="X5" s="309" t="str">
        <f>IF('T6'!U6="","",'T6'!U6)</f>
        <v/>
      </c>
      <c r="Y5" s="209"/>
      <c r="AA5" s="109" t="str">
        <f>IF('T3'!EB6="","",'T3'!EB6)</f>
        <v/>
      </c>
      <c r="AB5" s="302" t="str">
        <f>IF('T3'!EP6="","",'T3'!EP6)</f>
        <v/>
      </c>
      <c r="AC5" s="310" t="str">
        <f>IF('T3'!EQ6="","",'T3'!EQ6)</f>
        <v/>
      </c>
      <c r="AD5" s="302" t="str">
        <f>IF('T3'!ER6="","",'T3'!ER6)</f>
        <v/>
      </c>
      <c r="AE5" s="212"/>
      <c r="AF5" s="109" t="str">
        <f>IF('T3'!ED6="","",'T3'!ED6)</f>
        <v/>
      </c>
      <c r="AG5" s="302" t="str">
        <f>IF('T3'!EY6="","",'T3'!EY6)</f>
        <v/>
      </c>
      <c r="AH5" s="310" t="str">
        <f>IF('T3'!EZ6="","",'T3'!EZ6)</f>
        <v/>
      </c>
      <c r="AI5" s="302" t="str">
        <f>IF('T3'!FA6="","",'T3'!FA6)</f>
        <v/>
      </c>
      <c r="AJ5" s="212"/>
      <c r="AK5" s="109" t="str">
        <f>IF('T3'!EC6="","",'T3'!EC6)</f>
        <v/>
      </c>
      <c r="AL5" s="302" t="str">
        <f>IF('T3'!FB6="","",'T3'!FB6)</f>
        <v/>
      </c>
      <c r="AM5" s="310" t="str">
        <f>IF('T3'!FC6="","",'T3'!FC6)</f>
        <v/>
      </c>
      <c r="AN5" s="302" t="str">
        <f>IF('T3'!FD6="","",'T3'!FD6)</f>
        <v/>
      </c>
      <c r="AO5" s="310" t="str">
        <f>IF('T3'!FS6="","",'T3'!FS6)</f>
        <v/>
      </c>
      <c r="AP5" s="302" t="str">
        <f>IF('T3'!FT6="","",'T3'!FT6)</f>
        <v/>
      </c>
      <c r="AQ5" s="314" t="str">
        <f>IF('T3'!FU6="","",'T3'!FU6)</f>
        <v/>
      </c>
      <c r="AR5" s="209"/>
    </row>
    <row r="6" spans="1:44" x14ac:dyDescent="0.4">
      <c r="A6" s="364"/>
      <c r="C6" s="108" t="str">
        <f>IF('T3'!X5="","NA",'T3'!X5)</f>
        <v>NA</v>
      </c>
      <c r="D6" s="301" t="str">
        <f>IF('T4'!DQ7="","",'T4'!DQ7)</f>
        <v/>
      </c>
      <c r="E6" s="203"/>
      <c r="F6" s="301" t="str">
        <f>IF('T4'!DR7="","",'T4'!DR7)</f>
        <v/>
      </c>
      <c r="G6" s="203"/>
      <c r="H6" s="301" t="str">
        <f>IF('T4'!DS7="","",'T4'!DS7)</f>
        <v/>
      </c>
      <c r="I6" s="206"/>
      <c r="K6" s="106" t="str">
        <f>IF('T3'!AA5="","NA",'T3'!AA5)</f>
        <v>NA</v>
      </c>
      <c r="L6" s="304" t="str">
        <f>IF('T4'!DQ7="","",'T4'!DQ7)</f>
        <v/>
      </c>
      <c r="M6" s="304" t="str">
        <f>IF('T4'!DR7="","",'T4'!DR7)</f>
        <v/>
      </c>
      <c r="N6" s="304" t="str">
        <f>IF('T4'!DS7="","",'T4'!DS7)</f>
        <v/>
      </c>
      <c r="O6" s="209"/>
      <c r="Q6" s="108" t="str">
        <f>L4</f>
        <v/>
      </c>
      <c r="R6" s="106" t="str">
        <f t="shared" ref="R6:S6" si="0">M4</f>
        <v/>
      </c>
      <c r="S6" s="128" t="str">
        <f t="shared" si="0"/>
        <v/>
      </c>
      <c r="T6" s="301" t="str">
        <f>IF('T6'!S7="","",'T6'!S7)</f>
        <v/>
      </c>
      <c r="U6" s="209"/>
      <c r="V6" s="309" t="str">
        <f>IF('T6'!T7="","",'T6'!T7)</f>
        <v/>
      </c>
      <c r="W6" s="209"/>
      <c r="X6" s="309" t="str">
        <f>IF('T6'!U7="","",'T6'!U7)</f>
        <v/>
      </c>
      <c r="Y6" s="209"/>
      <c r="AA6" s="108" t="str">
        <f>IF('T4'!CS5="","",'T4'!CS5)</f>
        <v/>
      </c>
      <c r="AB6" s="311" t="str">
        <f>IF('T4'!DH5="","",'T4'!DH5)</f>
        <v/>
      </c>
      <c r="AC6" s="311" t="str">
        <f>IF('T4'!DI5="","",'T4'!DI5)</f>
        <v/>
      </c>
      <c r="AD6" s="301" t="str">
        <f>IF('T4'!DJ5="","",'T4'!DJ5)</f>
        <v/>
      </c>
      <c r="AE6" s="212"/>
      <c r="AF6" s="108" t="str">
        <f>IF('T4'!CU5="","",'T4'!CU5)</f>
        <v/>
      </c>
      <c r="AG6" s="311" t="str">
        <f>IF('T4'!DV5="","",'T4'!DV5)</f>
        <v/>
      </c>
      <c r="AH6" s="311" t="str">
        <f>IF('T4'!DW5="","",'T4'!DW5)</f>
        <v/>
      </c>
      <c r="AI6" s="301" t="str">
        <f>IF('T4'!DX5="","",'T4'!DX5)</f>
        <v/>
      </c>
      <c r="AJ6" s="209"/>
      <c r="AK6" s="108" t="str">
        <f>IF('T4'!CT5="","",'T4'!CT5)</f>
        <v/>
      </c>
      <c r="AL6" s="311" t="str">
        <f>IF('T4'!DY5="","",'T4'!DY5)</f>
        <v/>
      </c>
      <c r="AM6" s="311" t="str">
        <f>IF('T4'!DZ5="","",'T4'!DZ5)</f>
        <v/>
      </c>
      <c r="AN6" s="311" t="str">
        <f>IF('T4'!EA5="","",'T4'!EA5)</f>
        <v/>
      </c>
      <c r="AO6" s="311" t="str">
        <f>IF('T4'!EP5="","",'T4'!EP5)</f>
        <v/>
      </c>
      <c r="AP6" s="311" t="str">
        <f>IF('T4'!EQ5="","",'T4'!EQ5)</f>
        <v/>
      </c>
      <c r="AQ6" s="301" t="str">
        <f>IF('T4'!ER5="","",'T4'!ER5)</f>
        <v/>
      </c>
      <c r="AR6" s="209"/>
    </row>
    <row r="7" spans="1:44" ht="13.5" thickBot="1" x14ac:dyDescent="0.45">
      <c r="A7" s="365"/>
      <c r="B7" s="110"/>
      <c r="C7" s="108" t="str">
        <f>IF('T3'!X6="","NA",'T3'!X6)</f>
        <v>NA</v>
      </c>
      <c r="D7" s="301" t="str">
        <f>IF('T4'!DQ8="","",'T4'!DQ8)</f>
        <v/>
      </c>
      <c r="E7" s="203"/>
      <c r="F7" s="301" t="str">
        <f>IF('T4'!DR8="","",'T4'!DR8)</f>
        <v/>
      </c>
      <c r="G7" s="203"/>
      <c r="H7" s="301" t="str">
        <f>IF('T4'!DS8="","",'T4'!DS8)</f>
        <v/>
      </c>
      <c r="I7" s="206"/>
      <c r="K7" s="106" t="str">
        <f>IF('T3'!AA6="","NA",'T3'!AA6)</f>
        <v>NA</v>
      </c>
      <c r="L7" s="304" t="str">
        <f>IF('T4'!DQ8="","",'T4'!DQ8)</f>
        <v/>
      </c>
      <c r="M7" s="304" t="str">
        <f>IF('T4'!DR8="","",'T4'!DR8)</f>
        <v/>
      </c>
      <c r="N7" s="304" t="str">
        <f>IF('T4'!DS8="","",'T4'!DS8)</f>
        <v/>
      </c>
      <c r="O7" s="209"/>
      <c r="Q7" s="108" t="str">
        <f t="shared" ref="Q7:Q9" si="1">L5</f>
        <v/>
      </c>
      <c r="R7" s="106" t="str">
        <f t="shared" ref="R7:R9" si="2">M5</f>
        <v/>
      </c>
      <c r="S7" s="128" t="str">
        <f t="shared" ref="S7:S9" si="3">N5</f>
        <v/>
      </c>
      <c r="T7" s="301" t="str">
        <f>IF('T6'!S8="","",'T6'!S8)</f>
        <v/>
      </c>
      <c r="U7" s="209"/>
      <c r="V7" s="309" t="str">
        <f>IF('T6'!T8="","",'T6'!T8)</f>
        <v/>
      </c>
      <c r="W7" s="209"/>
      <c r="X7" s="309" t="str">
        <f>IF('T6'!U8="","",'T6'!U8)</f>
        <v/>
      </c>
      <c r="Y7" s="209"/>
      <c r="AA7" s="108" t="str">
        <f>IF('T4'!CS6="","",'T4'!CS6)</f>
        <v/>
      </c>
      <c r="AB7" s="311" t="str">
        <f>IF('T4'!DH6="","",'T4'!DH6)</f>
        <v/>
      </c>
      <c r="AC7" s="311" t="str">
        <f>IF('T4'!DI6="","",'T4'!DI6)</f>
        <v/>
      </c>
      <c r="AD7" s="301" t="str">
        <f>IF('T4'!DJ6="","",'T4'!DJ6)</f>
        <v/>
      </c>
      <c r="AE7" s="212"/>
      <c r="AF7" s="108" t="str">
        <f>IF('T4'!CU6="","",'T4'!CU6)</f>
        <v/>
      </c>
      <c r="AG7" s="311" t="str">
        <f>IF('T4'!DV6="","",'T4'!DV6)</f>
        <v/>
      </c>
      <c r="AH7" s="311" t="str">
        <f>IF('T4'!DW6="","",'T4'!DW6)</f>
        <v/>
      </c>
      <c r="AI7" s="301" t="str">
        <f>IF('T4'!DX6="","",'T4'!DX6)</f>
        <v/>
      </c>
      <c r="AJ7" s="209"/>
      <c r="AK7" s="108" t="str">
        <f>IF('T4'!CT6="","",'T4'!CT6)</f>
        <v/>
      </c>
      <c r="AL7" s="311" t="str">
        <f>IF('T4'!DY6="","",'T4'!DY6)</f>
        <v/>
      </c>
      <c r="AM7" s="311" t="str">
        <f>IF('T4'!DZ6="","",'T4'!DZ6)</f>
        <v/>
      </c>
      <c r="AN7" s="311" t="str">
        <f>IF('T4'!EA6="","",'T4'!EA6)</f>
        <v/>
      </c>
      <c r="AO7" s="311" t="str">
        <f>IF('T4'!EP6="","",'T4'!EP6)</f>
        <v/>
      </c>
      <c r="AP7" s="311" t="str">
        <f>IF('T4'!EQ6="","",'T4'!EQ6)</f>
        <v/>
      </c>
      <c r="AQ7" s="301" t="str">
        <f>IF('T4'!ER6="","",'T4'!ER6)</f>
        <v/>
      </c>
      <c r="AR7" s="209"/>
    </row>
    <row r="8" spans="1:44" ht="13.5" thickBot="1" x14ac:dyDescent="0.45">
      <c r="A8" s="52" t="s">
        <v>1676</v>
      </c>
      <c r="B8" s="111"/>
      <c r="C8" s="108" t="str">
        <f>IF('T3'!Y5="","NA",'T3'!Y5)</f>
        <v>NA</v>
      </c>
      <c r="D8" s="301" t="str">
        <f>IF('T4'!DQ9="","",'T4'!DQ9)</f>
        <v/>
      </c>
      <c r="E8" s="203"/>
      <c r="F8" s="301" t="str">
        <f>IF('T4'!DR9="","",'T4'!DR9)</f>
        <v/>
      </c>
      <c r="G8" s="203"/>
      <c r="H8" s="301" t="str">
        <f>IF('T4'!DS9="","",'T4'!DS9)</f>
        <v/>
      </c>
      <c r="I8" s="206"/>
      <c r="K8" s="106" t="str">
        <f>IF('T3'!AB5="","NA",'T3'!AB5)</f>
        <v>NA</v>
      </c>
      <c r="L8" s="304" t="str">
        <f>IF('T4'!DQ9="","",'T4'!DQ9)</f>
        <v/>
      </c>
      <c r="M8" s="304" t="str">
        <f>IF('T4'!DR9="","",'T4'!DR9)</f>
        <v/>
      </c>
      <c r="N8" s="304" t="str">
        <f>IF('T4'!DS9="","",'T4'!DS9)</f>
        <v/>
      </c>
      <c r="O8" s="209"/>
      <c r="Q8" s="108" t="str">
        <f t="shared" si="1"/>
        <v/>
      </c>
      <c r="R8" s="106" t="str">
        <f t="shared" si="2"/>
        <v/>
      </c>
      <c r="S8" s="128" t="str">
        <f t="shared" si="3"/>
        <v/>
      </c>
      <c r="T8" s="301" t="str">
        <f>IF('T6'!S9="","",'T6'!S9)</f>
        <v/>
      </c>
      <c r="U8" s="209"/>
      <c r="V8" s="309" t="str">
        <f>IF('T6'!T9="","",'T6'!T9)</f>
        <v/>
      </c>
      <c r="W8" s="209"/>
      <c r="X8" s="309" t="str">
        <f>IF('T6'!U9="","",'T6'!U9)</f>
        <v/>
      </c>
      <c r="Y8" s="209"/>
      <c r="AA8" s="108" t="str">
        <f>IF('T4'!CS7="","",'T4'!CS7)</f>
        <v/>
      </c>
      <c r="AB8" s="311" t="str">
        <f>IF('T4'!DH7="","",'T4'!DH7)</f>
        <v/>
      </c>
      <c r="AC8" s="311" t="str">
        <f>IF('T4'!DI7="","",'T4'!DI7)</f>
        <v/>
      </c>
      <c r="AD8" s="301" t="str">
        <f>IF('T4'!DJ7="","",'T4'!DJ7)</f>
        <v/>
      </c>
      <c r="AE8" s="212"/>
      <c r="AF8" s="108" t="str">
        <f>IF('T4'!CU7="","",'T4'!CU7)</f>
        <v/>
      </c>
      <c r="AG8" s="311" t="str">
        <f>IF('T4'!DV7="","",'T4'!DV7)</f>
        <v/>
      </c>
      <c r="AH8" s="311" t="str">
        <f>IF('T4'!DW7="","",'T4'!DW7)</f>
        <v/>
      </c>
      <c r="AI8" s="301" t="str">
        <f>IF('T4'!DX7="","",'T4'!DX7)</f>
        <v/>
      </c>
      <c r="AJ8" s="209"/>
      <c r="AK8" s="108" t="str">
        <f>IF('T4'!CT7="","",'T4'!CT7)</f>
        <v/>
      </c>
      <c r="AL8" s="311" t="str">
        <f>IF('T4'!DY7="","",'T4'!DY7)</f>
        <v/>
      </c>
      <c r="AM8" s="311" t="str">
        <f>IF('T4'!DZ7="","",'T4'!DZ7)</f>
        <v/>
      </c>
      <c r="AN8" s="311" t="str">
        <f>IF('T4'!EA7="","",'T4'!EA7)</f>
        <v/>
      </c>
      <c r="AO8" s="311" t="str">
        <f>IF('T4'!EP7="","",'T4'!EP7)</f>
        <v/>
      </c>
      <c r="AP8" s="311" t="str">
        <f>IF('T4'!EQ7="","",'T4'!EQ7)</f>
        <v/>
      </c>
      <c r="AQ8" s="301" t="str">
        <f>IF('T4'!ER7="","",'T4'!ER7)</f>
        <v/>
      </c>
      <c r="AR8" s="209"/>
    </row>
    <row r="9" spans="1:44" x14ac:dyDescent="0.4">
      <c r="C9" s="108" t="str">
        <f>IF('T3'!Y6="","NA",'T3'!Y6)</f>
        <v>NA</v>
      </c>
      <c r="D9" s="301" t="str">
        <f>IF('T4'!DQ10="","",'T4'!DQ10)</f>
        <v/>
      </c>
      <c r="E9" s="203"/>
      <c r="F9" s="301" t="str">
        <f>IF('T4'!DR10="","",'T4'!DR10)</f>
        <v/>
      </c>
      <c r="G9" s="203"/>
      <c r="H9" s="301" t="str">
        <f>IF('T4'!DS10="","",'T4'!DS10)</f>
        <v/>
      </c>
      <c r="I9" s="206"/>
      <c r="K9" s="107" t="str">
        <f>IF('T3'!AB6="","NA",'T3'!AB6)</f>
        <v>NA</v>
      </c>
      <c r="L9" s="304" t="str">
        <f>IF('T4'!DQ10="","",'T4'!DQ10)</f>
        <v/>
      </c>
      <c r="M9" s="304" t="str">
        <f>IF('T4'!DR10="","",'T4'!DR10)</f>
        <v/>
      </c>
      <c r="N9" s="304" t="str">
        <f>IF('T4'!DS10="","",'T4'!DS10)</f>
        <v/>
      </c>
      <c r="O9" s="209"/>
      <c r="Q9" s="108" t="str">
        <f t="shared" si="1"/>
        <v/>
      </c>
      <c r="R9" s="106" t="str">
        <f t="shared" si="2"/>
        <v/>
      </c>
      <c r="S9" s="128" t="str">
        <f t="shared" si="3"/>
        <v/>
      </c>
      <c r="T9" s="301" t="str">
        <f>IF('T6'!S10="","",'T6'!S10)</f>
        <v/>
      </c>
      <c r="U9" s="209"/>
      <c r="V9" s="309" t="str">
        <f>IF('T6'!T10="","",'T6'!T10)</f>
        <v/>
      </c>
      <c r="W9" s="209"/>
      <c r="X9" s="309" t="str">
        <f>IF('T6'!U10="","",'T6'!U10)</f>
        <v/>
      </c>
      <c r="Y9" s="209"/>
      <c r="AA9" s="108" t="str">
        <f>IF('T4'!CS8="","",'T4'!CS8)</f>
        <v/>
      </c>
      <c r="AB9" s="311" t="str">
        <f>IF('T4'!DH8="","",'T4'!DH8)</f>
        <v/>
      </c>
      <c r="AC9" s="311" t="str">
        <f>IF('T4'!DI8="","",'T4'!DI8)</f>
        <v/>
      </c>
      <c r="AD9" s="301" t="str">
        <f>IF('T4'!DJ8="","",'T4'!DJ8)</f>
        <v/>
      </c>
      <c r="AE9" s="212"/>
      <c r="AF9" s="108" t="str">
        <f>IF('T4'!CU8="","",'T4'!CU8)</f>
        <v/>
      </c>
      <c r="AG9" s="311" t="str">
        <f>IF('T4'!DV8="","",'T4'!DV8)</f>
        <v/>
      </c>
      <c r="AH9" s="311" t="str">
        <f>IF('T4'!DW8="","",'T4'!DW8)</f>
        <v/>
      </c>
      <c r="AI9" s="301" t="str">
        <f>IF('T4'!DX8="","",'T4'!DX8)</f>
        <v/>
      </c>
      <c r="AJ9" s="209"/>
      <c r="AK9" s="108" t="str">
        <f>IF('T4'!CT8="","",'T4'!CT8)</f>
        <v/>
      </c>
      <c r="AL9" s="311" t="str">
        <f>IF('T4'!DY8="","",'T4'!DY8)</f>
        <v/>
      </c>
      <c r="AM9" s="311" t="str">
        <f>IF('T4'!DZ8="","",'T4'!DZ8)</f>
        <v/>
      </c>
      <c r="AN9" s="311" t="str">
        <f>IF('T4'!EA8="","",'T4'!EA8)</f>
        <v/>
      </c>
      <c r="AO9" s="311" t="str">
        <f>IF('T4'!EP8="","",'T4'!EP8)</f>
        <v/>
      </c>
      <c r="AP9" s="311" t="str">
        <f>IF('T4'!EQ8="","",'T4'!EQ8)</f>
        <v/>
      </c>
      <c r="AQ9" s="301" t="str">
        <f>IF('T4'!ER8="","",'T4'!ER8)</f>
        <v/>
      </c>
      <c r="AR9" s="209"/>
    </row>
    <row r="10" spans="1:44" x14ac:dyDescent="0.4">
      <c r="C10" s="108" t="str">
        <f>IF('T3'!Z5="","NA",'T3'!Z5)</f>
        <v>NA</v>
      </c>
      <c r="D10" s="301" t="str">
        <f>IF('T4'!DQ11="","",'T4'!DQ11)</f>
        <v/>
      </c>
      <c r="E10" s="203"/>
      <c r="F10" s="301" t="str">
        <f>IF('T4'!DR11="","",'T4'!DR11)</f>
        <v/>
      </c>
      <c r="G10" s="203"/>
      <c r="H10" s="301" t="str">
        <f>IF('T4'!DS11="","",'T4'!DS11)</f>
        <v/>
      </c>
      <c r="I10" s="206"/>
      <c r="L10" s="304" t="str">
        <f>IF('T4'!DQ11="","",'T4'!DQ11)</f>
        <v/>
      </c>
      <c r="M10" s="304" t="str">
        <f>IF('T4'!DR11="","",'T4'!DR11)</f>
        <v/>
      </c>
      <c r="N10" s="304" t="str">
        <f>IF('T4'!DS11="","",'T4'!DS11)</f>
        <v/>
      </c>
      <c r="O10" s="209"/>
      <c r="Q10" s="108" t="str">
        <f t="shared" ref="Q10:Q73" si="4">L8</f>
        <v/>
      </c>
      <c r="R10" s="106" t="str">
        <f t="shared" ref="R10:R73" si="5">M8</f>
        <v/>
      </c>
      <c r="S10" s="128" t="str">
        <f t="shared" ref="S10:S73" si="6">N8</f>
        <v/>
      </c>
      <c r="T10" s="301" t="str">
        <f>IF('T6'!S11="","",'T6'!S11)</f>
        <v/>
      </c>
      <c r="U10" s="209"/>
      <c r="V10" s="309" t="str">
        <f>IF('T6'!T11="","",'T6'!T11)</f>
        <v/>
      </c>
      <c r="W10" s="209"/>
      <c r="X10" s="309" t="str">
        <f>IF('T6'!U11="","",'T6'!U11)</f>
        <v/>
      </c>
      <c r="Y10" s="209"/>
      <c r="AA10" s="108" t="str">
        <f>IF('T4'!CS9="","",'T4'!CS9)</f>
        <v/>
      </c>
      <c r="AB10" s="311" t="str">
        <f>IF('T4'!DH9="","",'T4'!DH9)</f>
        <v/>
      </c>
      <c r="AC10" s="311" t="str">
        <f>IF('T4'!DI9="","",'T4'!DI9)</f>
        <v/>
      </c>
      <c r="AD10" s="301" t="str">
        <f>IF('T4'!DJ9="","",'T4'!DJ9)</f>
        <v/>
      </c>
      <c r="AE10" s="212"/>
      <c r="AF10" s="108" t="str">
        <f>IF('T4'!CU9="","",'T4'!CU9)</f>
        <v/>
      </c>
      <c r="AG10" s="311" t="str">
        <f>IF('T4'!DV9="","",'T4'!DV9)</f>
        <v/>
      </c>
      <c r="AH10" s="311" t="str">
        <f>IF('T4'!DW9="","",'T4'!DW9)</f>
        <v/>
      </c>
      <c r="AI10" s="301" t="str">
        <f>IF('T4'!DX9="","",'T4'!DX9)</f>
        <v/>
      </c>
      <c r="AJ10" s="209"/>
      <c r="AK10" s="108" t="str">
        <f>IF('T4'!CT9="","",'T4'!CT9)</f>
        <v/>
      </c>
      <c r="AL10" s="311" t="str">
        <f>IF('T4'!DY9="","",'T4'!DY9)</f>
        <v/>
      </c>
      <c r="AM10" s="311" t="str">
        <f>IF('T4'!DZ9="","",'T4'!DZ9)</f>
        <v/>
      </c>
      <c r="AN10" s="311" t="str">
        <f>IF('T4'!EA9="","",'T4'!EA9)</f>
        <v/>
      </c>
      <c r="AO10" s="311" t="str">
        <f>IF('T4'!EP9="","",'T4'!EP9)</f>
        <v/>
      </c>
      <c r="AP10" s="311" t="str">
        <f>IF('T4'!EQ9="","",'T4'!EQ9)</f>
        <v/>
      </c>
      <c r="AQ10" s="301" t="str">
        <f>IF('T4'!ER9="","",'T4'!ER9)</f>
        <v/>
      </c>
      <c r="AR10" s="209"/>
    </row>
    <row r="11" spans="1:44" x14ac:dyDescent="0.4">
      <c r="C11" s="108" t="str">
        <f>IF('T3'!Z6="","NA",'T3'!Z6)</f>
        <v>NA</v>
      </c>
      <c r="D11" s="301" t="str">
        <f>IF('T4'!DQ12="","",'T4'!DQ12)</f>
        <v/>
      </c>
      <c r="E11" s="203"/>
      <c r="F11" s="301" t="str">
        <f>IF('T4'!DR12="","",'T4'!DR12)</f>
        <v/>
      </c>
      <c r="G11" s="203"/>
      <c r="H11" s="301" t="str">
        <f>IF('T4'!DS12="","",'T4'!DS12)</f>
        <v/>
      </c>
      <c r="I11" s="206"/>
      <c r="L11" s="304" t="str">
        <f>IF('T4'!DQ12="","",'T4'!DQ12)</f>
        <v/>
      </c>
      <c r="M11" s="304" t="str">
        <f>IF('T4'!DR12="","",'T4'!DR12)</f>
        <v/>
      </c>
      <c r="N11" s="304" t="str">
        <f>IF('T4'!DS12="","",'T4'!DS12)</f>
        <v/>
      </c>
      <c r="O11" s="209"/>
      <c r="Q11" s="108" t="str">
        <f t="shared" si="4"/>
        <v/>
      </c>
      <c r="R11" s="106" t="str">
        <f t="shared" si="5"/>
        <v/>
      </c>
      <c r="S11" s="128" t="str">
        <f t="shared" si="6"/>
        <v/>
      </c>
      <c r="T11" s="301" t="str">
        <f>IF('T6'!S12="","",'T6'!S12)</f>
        <v/>
      </c>
      <c r="U11" s="209"/>
      <c r="V11" s="309" t="str">
        <f>IF('T6'!T12="","",'T6'!T12)</f>
        <v/>
      </c>
      <c r="W11" s="209"/>
      <c r="X11" s="309" t="str">
        <f>IF('T6'!U12="","",'T6'!U12)</f>
        <v/>
      </c>
      <c r="Y11" s="209"/>
      <c r="AA11" s="108" t="str">
        <f>IF('T4'!CS10="","",'T4'!CS10)</f>
        <v/>
      </c>
      <c r="AB11" s="311" t="str">
        <f>IF('T4'!DH10="","",'T4'!DH10)</f>
        <v/>
      </c>
      <c r="AC11" s="311" t="str">
        <f>IF('T4'!DI10="","",'T4'!DI10)</f>
        <v/>
      </c>
      <c r="AD11" s="301" t="str">
        <f>IF('T4'!DJ10="","",'T4'!DJ10)</f>
        <v/>
      </c>
      <c r="AE11" s="212"/>
      <c r="AF11" s="108" t="str">
        <f>IF('T4'!CU10="","",'T4'!CU10)</f>
        <v/>
      </c>
      <c r="AG11" s="311" t="str">
        <f>IF('T4'!DV10="","",'T4'!DV10)</f>
        <v/>
      </c>
      <c r="AH11" s="311" t="str">
        <f>IF('T4'!DW10="","",'T4'!DW10)</f>
        <v/>
      </c>
      <c r="AI11" s="301" t="str">
        <f>IF('T4'!DX10="","",'T4'!DX10)</f>
        <v/>
      </c>
      <c r="AJ11" s="209"/>
      <c r="AK11" s="108" t="str">
        <f>IF('T4'!CT10="","",'T4'!CT10)</f>
        <v/>
      </c>
      <c r="AL11" s="311" t="str">
        <f>IF('T4'!DY10="","",'T4'!DY10)</f>
        <v/>
      </c>
      <c r="AM11" s="311" t="str">
        <f>IF('T4'!DZ10="","",'T4'!DZ10)</f>
        <v/>
      </c>
      <c r="AN11" s="311" t="str">
        <f>IF('T4'!EA10="","",'T4'!EA10)</f>
        <v/>
      </c>
      <c r="AO11" s="311" t="str">
        <f>IF('T4'!EP10="","",'T4'!EP10)</f>
        <v/>
      </c>
      <c r="AP11" s="311" t="str">
        <f>IF('T4'!EQ10="","",'T4'!EQ10)</f>
        <v/>
      </c>
      <c r="AQ11" s="301" t="str">
        <f>IF('T4'!ER10="","",'T4'!ER10)</f>
        <v/>
      </c>
      <c r="AR11" s="209"/>
    </row>
    <row r="12" spans="1:44" x14ac:dyDescent="0.4">
      <c r="C12" s="108" t="str">
        <f>IF('T3'!AA5="","NA",'T3'!AA5)</f>
        <v>NA</v>
      </c>
      <c r="D12" s="301" t="str">
        <f>IF('T4'!DQ13="","",'T4'!DQ13)</f>
        <v/>
      </c>
      <c r="E12" s="203"/>
      <c r="F12" s="301" t="str">
        <f>IF('T4'!DR13="","",'T4'!DR13)</f>
        <v/>
      </c>
      <c r="G12" s="203"/>
      <c r="H12" s="301" t="str">
        <f>IF('T4'!DS13="","",'T4'!DS13)</f>
        <v/>
      </c>
      <c r="I12" s="206"/>
      <c r="L12" s="304" t="str">
        <f>IF('T4'!DQ13="","",'T4'!DQ13)</f>
        <v/>
      </c>
      <c r="M12" s="304" t="str">
        <f>IF('T4'!DR13="","",'T4'!DR13)</f>
        <v/>
      </c>
      <c r="N12" s="304" t="str">
        <f>IF('T4'!DS13="","",'T4'!DS13)</f>
        <v/>
      </c>
      <c r="O12" s="209"/>
      <c r="Q12" s="108" t="str">
        <f t="shared" si="4"/>
        <v/>
      </c>
      <c r="R12" s="106" t="str">
        <f t="shared" si="5"/>
        <v/>
      </c>
      <c r="S12" s="128" t="str">
        <f t="shared" si="6"/>
        <v/>
      </c>
      <c r="T12" s="301" t="str">
        <f>IF('T6'!S13="","",'T6'!S13)</f>
        <v/>
      </c>
      <c r="U12" s="209"/>
      <c r="V12" s="309" t="str">
        <f>IF('T6'!T13="","",'T6'!T13)</f>
        <v/>
      </c>
      <c r="W12" s="209"/>
      <c r="X12" s="309" t="str">
        <f>IF('T6'!U13="","",'T6'!U13)</f>
        <v/>
      </c>
      <c r="Y12" s="209"/>
      <c r="AA12" s="108" t="str">
        <f>IF('T4'!CS11="","",'T4'!CS11)</f>
        <v/>
      </c>
      <c r="AB12" s="311" t="str">
        <f>IF('T4'!DH11="","",'T4'!DH11)</f>
        <v/>
      </c>
      <c r="AC12" s="311" t="str">
        <f>IF('T4'!DI11="","",'T4'!DI11)</f>
        <v/>
      </c>
      <c r="AD12" s="301" t="str">
        <f>IF('T4'!DJ11="","",'T4'!DJ11)</f>
        <v/>
      </c>
      <c r="AE12" s="212"/>
      <c r="AF12" s="108" t="str">
        <f>IF('T4'!CU11="","",'T4'!CU11)</f>
        <v/>
      </c>
      <c r="AG12" s="311" t="str">
        <f>IF('T4'!DV11="","",'T4'!DV11)</f>
        <v/>
      </c>
      <c r="AH12" s="311" t="str">
        <f>IF('T4'!DW11="","",'T4'!DW11)</f>
        <v/>
      </c>
      <c r="AI12" s="301" t="str">
        <f>IF('T4'!DX11="","",'T4'!DX11)</f>
        <v/>
      </c>
      <c r="AJ12" s="209"/>
      <c r="AK12" s="108" t="str">
        <f>IF('T4'!CT11="","",'T4'!CT11)</f>
        <v/>
      </c>
      <c r="AL12" s="311" t="str">
        <f>IF('T4'!DY11="","",'T4'!DY11)</f>
        <v/>
      </c>
      <c r="AM12" s="311" t="str">
        <f>IF('T4'!DZ11="","",'T4'!DZ11)</f>
        <v/>
      </c>
      <c r="AN12" s="311" t="str">
        <f>IF('T4'!EA11="","",'T4'!EA11)</f>
        <v/>
      </c>
      <c r="AO12" s="311" t="str">
        <f>IF('T4'!EP11="","",'T4'!EP11)</f>
        <v/>
      </c>
      <c r="AP12" s="311" t="str">
        <f>IF('T4'!EQ11="","",'T4'!EQ11)</f>
        <v/>
      </c>
      <c r="AQ12" s="301" t="str">
        <f>IF('T4'!ER11="","",'T4'!ER11)</f>
        <v/>
      </c>
      <c r="AR12" s="209"/>
    </row>
    <row r="13" spans="1:44" x14ac:dyDescent="0.4">
      <c r="C13" s="108" t="str">
        <f>IF('T3'!AA6="","NA",'T3'!AA6)</f>
        <v>NA</v>
      </c>
      <c r="D13" s="301" t="str">
        <f>IF('T4'!DQ14="","",'T4'!DQ14)</f>
        <v/>
      </c>
      <c r="E13" s="203"/>
      <c r="F13" s="301" t="str">
        <f>IF('T4'!DR14="","",'T4'!DR14)</f>
        <v/>
      </c>
      <c r="G13" s="203"/>
      <c r="H13" s="301" t="str">
        <f>IF('T4'!DS14="","",'T4'!DS14)</f>
        <v/>
      </c>
      <c r="I13" s="206"/>
      <c r="L13" s="304" t="str">
        <f>IF('T4'!DQ14="","",'T4'!DQ14)</f>
        <v/>
      </c>
      <c r="M13" s="304" t="str">
        <f>IF('T4'!DR14="","",'T4'!DR14)</f>
        <v/>
      </c>
      <c r="N13" s="304" t="str">
        <f>IF('T4'!DS14="","",'T4'!DS14)</f>
        <v/>
      </c>
      <c r="O13" s="209"/>
      <c r="Q13" s="108" t="str">
        <f t="shared" si="4"/>
        <v/>
      </c>
      <c r="R13" s="106" t="str">
        <f t="shared" si="5"/>
        <v/>
      </c>
      <c r="S13" s="128" t="str">
        <f t="shared" si="6"/>
        <v/>
      </c>
      <c r="T13" s="301" t="str">
        <f>IF('T6'!S14="","",'T6'!S14)</f>
        <v/>
      </c>
      <c r="U13" s="209"/>
      <c r="V13" s="309" t="str">
        <f>IF('T6'!T14="","",'T6'!T14)</f>
        <v/>
      </c>
      <c r="W13" s="209"/>
      <c r="X13" s="309" t="str">
        <f>IF('T6'!U14="","",'T6'!U14)</f>
        <v/>
      </c>
      <c r="Y13" s="209"/>
      <c r="AA13" s="108" t="str">
        <f>IF('T4'!CS12="","",'T4'!CS12)</f>
        <v/>
      </c>
      <c r="AB13" s="311" t="str">
        <f>IF('T4'!DH12="","",'T4'!DH12)</f>
        <v/>
      </c>
      <c r="AC13" s="311" t="str">
        <f>IF('T4'!DI12="","",'T4'!DI12)</f>
        <v/>
      </c>
      <c r="AD13" s="301" t="str">
        <f>IF('T4'!DJ12="","",'T4'!DJ12)</f>
        <v/>
      </c>
      <c r="AE13" s="212"/>
      <c r="AF13" s="108" t="str">
        <f>IF('T4'!CU12="","",'T4'!CU12)</f>
        <v/>
      </c>
      <c r="AG13" s="311" t="str">
        <f>IF('T4'!DV12="","",'T4'!DV12)</f>
        <v/>
      </c>
      <c r="AH13" s="311" t="str">
        <f>IF('T4'!DW12="","",'T4'!DW12)</f>
        <v/>
      </c>
      <c r="AI13" s="301" t="str">
        <f>IF('T4'!DX12="","",'T4'!DX12)</f>
        <v/>
      </c>
      <c r="AJ13" s="209"/>
      <c r="AK13" s="108" t="str">
        <f>IF('T4'!CT12="","",'T4'!CT12)</f>
        <v/>
      </c>
      <c r="AL13" s="311" t="str">
        <f>IF('T4'!DY12="","",'T4'!DY12)</f>
        <v/>
      </c>
      <c r="AM13" s="311" t="str">
        <f>IF('T4'!DZ12="","",'T4'!DZ12)</f>
        <v/>
      </c>
      <c r="AN13" s="311" t="str">
        <f>IF('T4'!EA12="","",'T4'!EA12)</f>
        <v/>
      </c>
      <c r="AO13" s="311" t="str">
        <f>IF('T4'!EP12="","",'T4'!EP12)</f>
        <v/>
      </c>
      <c r="AP13" s="311" t="str">
        <f>IF('T4'!EQ12="","",'T4'!EQ12)</f>
        <v/>
      </c>
      <c r="AQ13" s="301" t="str">
        <f>IF('T4'!ER12="","",'T4'!ER12)</f>
        <v/>
      </c>
      <c r="AR13" s="209"/>
    </row>
    <row r="14" spans="1:44" x14ac:dyDescent="0.4">
      <c r="C14" s="108" t="str">
        <f>IF('T3'!AB5="","NA",'T3'!AB5)</f>
        <v>NA</v>
      </c>
      <c r="D14" s="301" t="str">
        <f>IF('T4'!DQ15="","",'T4'!DQ15)</f>
        <v/>
      </c>
      <c r="E14" s="203"/>
      <c r="F14" s="301" t="str">
        <f>IF('T4'!DR15="","",'T4'!DR15)</f>
        <v/>
      </c>
      <c r="G14" s="203"/>
      <c r="H14" s="301" t="str">
        <f>IF('T4'!DS15="","",'T4'!DS15)</f>
        <v/>
      </c>
      <c r="I14" s="206"/>
      <c r="L14" s="304" t="str">
        <f>IF('T4'!DQ15="","",'T4'!DQ15)</f>
        <v/>
      </c>
      <c r="M14" s="304" t="str">
        <f>IF('T4'!DR15="","",'T4'!DR15)</f>
        <v/>
      </c>
      <c r="N14" s="304" t="str">
        <f>IF('T4'!DS15="","",'T4'!DS15)</f>
        <v/>
      </c>
      <c r="O14" s="209"/>
      <c r="Q14" s="108" t="str">
        <f t="shared" si="4"/>
        <v/>
      </c>
      <c r="R14" s="106" t="str">
        <f t="shared" si="5"/>
        <v/>
      </c>
      <c r="S14" s="128" t="str">
        <f t="shared" si="6"/>
        <v/>
      </c>
      <c r="T14" s="301" t="str">
        <f>IF('T6'!S15="","",'T6'!S15)</f>
        <v/>
      </c>
      <c r="U14" s="209"/>
      <c r="V14" s="309" t="str">
        <f>IF('T6'!T15="","",'T6'!T15)</f>
        <v/>
      </c>
      <c r="W14" s="209"/>
      <c r="X14" s="309" t="str">
        <f>IF('T6'!U15="","",'T6'!U15)</f>
        <v/>
      </c>
      <c r="Y14" s="209"/>
      <c r="AA14" s="108" t="str">
        <f>IF('T4'!CS13="","",'T4'!CS13)</f>
        <v/>
      </c>
      <c r="AB14" s="311" t="str">
        <f>IF('T4'!DH13="","",'T4'!DH13)</f>
        <v/>
      </c>
      <c r="AC14" s="311" t="str">
        <f>IF('T4'!DI13="","",'T4'!DI13)</f>
        <v/>
      </c>
      <c r="AD14" s="301" t="str">
        <f>IF('T4'!DJ13="","",'T4'!DJ13)</f>
        <v/>
      </c>
      <c r="AE14" s="212"/>
      <c r="AF14" s="108" t="str">
        <f>IF('T4'!CU13="","",'T4'!CU13)</f>
        <v/>
      </c>
      <c r="AG14" s="311" t="str">
        <f>IF('T4'!DV13="","",'T4'!DV13)</f>
        <v/>
      </c>
      <c r="AH14" s="311" t="str">
        <f>IF('T4'!DW13="","",'T4'!DW13)</f>
        <v/>
      </c>
      <c r="AI14" s="301" t="str">
        <f>IF('T4'!DX13="","",'T4'!DX13)</f>
        <v/>
      </c>
      <c r="AJ14" s="209"/>
      <c r="AK14" s="108" t="str">
        <f>IF('T4'!CT13="","",'T4'!CT13)</f>
        <v/>
      </c>
      <c r="AL14" s="311" t="str">
        <f>IF('T4'!DY13="","",'T4'!DY13)</f>
        <v/>
      </c>
      <c r="AM14" s="311" t="str">
        <f>IF('T4'!DZ13="","",'T4'!DZ13)</f>
        <v/>
      </c>
      <c r="AN14" s="311" t="str">
        <f>IF('T4'!EA13="","",'T4'!EA13)</f>
        <v/>
      </c>
      <c r="AO14" s="311" t="str">
        <f>IF('T4'!EP13="","",'T4'!EP13)</f>
        <v/>
      </c>
      <c r="AP14" s="311" t="str">
        <f>IF('T4'!EQ13="","",'T4'!EQ13)</f>
        <v/>
      </c>
      <c r="AQ14" s="301" t="str">
        <f>IF('T4'!ER13="","",'T4'!ER13)</f>
        <v/>
      </c>
      <c r="AR14" s="209"/>
    </row>
    <row r="15" spans="1:44" x14ac:dyDescent="0.4">
      <c r="C15" s="109" t="str">
        <f>IF('T3'!AB6="","NA",'T3'!AB6)</f>
        <v>NA</v>
      </c>
      <c r="D15" s="301" t="str">
        <f>IF('T4'!DQ16="","",'T4'!DQ16)</f>
        <v/>
      </c>
      <c r="E15" s="203"/>
      <c r="F15" s="301" t="str">
        <f>IF('T4'!DR16="","",'T4'!DR16)</f>
        <v/>
      </c>
      <c r="G15" s="203"/>
      <c r="H15" s="301" t="str">
        <f>IF('T4'!DS16="","",'T4'!DS16)</f>
        <v/>
      </c>
      <c r="I15" s="206"/>
      <c r="L15" s="304" t="str">
        <f>IF('T4'!DQ16="","",'T4'!DQ16)</f>
        <v/>
      </c>
      <c r="M15" s="304" t="str">
        <f>IF('T4'!DR16="","",'T4'!DR16)</f>
        <v/>
      </c>
      <c r="N15" s="304" t="str">
        <f>IF('T4'!DS16="","",'T4'!DS16)</f>
        <v/>
      </c>
      <c r="O15" s="209"/>
      <c r="Q15" s="108" t="str">
        <f t="shared" si="4"/>
        <v/>
      </c>
      <c r="R15" s="106" t="str">
        <f t="shared" si="5"/>
        <v/>
      </c>
      <c r="S15" s="128" t="str">
        <f t="shared" si="6"/>
        <v/>
      </c>
      <c r="T15" s="301" t="str">
        <f>IF('T6'!S16="","",'T6'!S16)</f>
        <v/>
      </c>
      <c r="U15" s="209"/>
      <c r="V15" s="309" t="str">
        <f>IF('T6'!T16="","",'T6'!T16)</f>
        <v/>
      </c>
      <c r="W15" s="209"/>
      <c r="X15" s="309" t="str">
        <f>IF('T6'!U16="","",'T6'!U16)</f>
        <v/>
      </c>
      <c r="Y15" s="209"/>
      <c r="AA15" s="108" t="str">
        <f>IF('T4'!CS14="","",'T4'!CS14)</f>
        <v/>
      </c>
      <c r="AB15" s="311" t="str">
        <f>IF('T4'!DH14="","",'T4'!DH14)</f>
        <v/>
      </c>
      <c r="AC15" s="311" t="str">
        <f>IF('T4'!DI14="","",'T4'!DI14)</f>
        <v/>
      </c>
      <c r="AD15" s="301" t="str">
        <f>IF('T4'!DJ14="","",'T4'!DJ14)</f>
        <v/>
      </c>
      <c r="AE15" s="212"/>
      <c r="AF15" s="108" t="str">
        <f>IF('T4'!CU14="","",'T4'!CU14)</f>
        <v/>
      </c>
      <c r="AG15" s="311" t="str">
        <f>IF('T4'!DV14="","",'T4'!DV14)</f>
        <v/>
      </c>
      <c r="AH15" s="311" t="str">
        <f>IF('T4'!DW14="","",'T4'!DW14)</f>
        <v/>
      </c>
      <c r="AI15" s="301" t="str">
        <f>IF('T4'!DX14="","",'T4'!DX14)</f>
        <v/>
      </c>
      <c r="AJ15" s="209"/>
      <c r="AK15" s="108" t="str">
        <f>IF('T4'!CT14="","",'T4'!CT14)</f>
        <v/>
      </c>
      <c r="AL15" s="311" t="str">
        <f>IF('T4'!DY14="","",'T4'!DY14)</f>
        <v/>
      </c>
      <c r="AM15" s="311" t="str">
        <f>IF('T4'!DZ14="","",'T4'!DZ14)</f>
        <v/>
      </c>
      <c r="AN15" s="311" t="str">
        <f>IF('T4'!EA14="","",'T4'!EA14)</f>
        <v/>
      </c>
      <c r="AO15" s="311" t="str">
        <f>IF('T4'!EP14="","",'T4'!EP14)</f>
        <v/>
      </c>
      <c r="AP15" s="311" t="str">
        <f>IF('T4'!EQ14="","",'T4'!EQ14)</f>
        <v/>
      </c>
      <c r="AQ15" s="301" t="str">
        <f>IF('T4'!ER14="","",'T4'!ER14)</f>
        <v/>
      </c>
      <c r="AR15" s="209"/>
    </row>
    <row r="16" spans="1:44" x14ac:dyDescent="0.4">
      <c r="D16" s="301" t="str">
        <f>IF('T4'!DQ17="","",'T4'!DQ17)</f>
        <v/>
      </c>
      <c r="E16" s="203"/>
      <c r="F16" s="301" t="str">
        <f>IF('T4'!DR17="","",'T4'!DR17)</f>
        <v/>
      </c>
      <c r="G16" s="203"/>
      <c r="H16" s="301" t="str">
        <f>IF('T4'!DS17="","",'T4'!DS17)</f>
        <v/>
      </c>
      <c r="I16" s="206"/>
      <c r="L16" s="304" t="str">
        <f>IF('T4'!DQ17="","",'T4'!DQ17)</f>
        <v/>
      </c>
      <c r="M16" s="304" t="str">
        <f>IF('T4'!DR17="","",'T4'!DR17)</f>
        <v/>
      </c>
      <c r="N16" s="304" t="str">
        <f>IF('T4'!DS17="","",'T4'!DS17)</f>
        <v/>
      </c>
      <c r="O16" s="209"/>
      <c r="Q16" s="108" t="str">
        <f t="shared" si="4"/>
        <v/>
      </c>
      <c r="R16" s="106" t="str">
        <f t="shared" si="5"/>
        <v/>
      </c>
      <c r="S16" s="128" t="str">
        <f t="shared" si="6"/>
        <v/>
      </c>
      <c r="T16" s="301" t="str">
        <f>IF('T6'!S17="","",'T6'!S17)</f>
        <v/>
      </c>
      <c r="U16" s="209"/>
      <c r="V16" s="309" t="str">
        <f>IF('T6'!T17="","",'T6'!T17)</f>
        <v/>
      </c>
      <c r="W16" s="209"/>
      <c r="X16" s="309" t="str">
        <f>IF('T6'!U17="","",'T6'!U17)</f>
        <v/>
      </c>
      <c r="Y16" s="209"/>
      <c r="AA16" s="108" t="str">
        <f>IF('T4'!CS15="","",'T4'!CS15)</f>
        <v/>
      </c>
      <c r="AB16" s="311" t="str">
        <f>IF('T4'!DH15="","",'T4'!DH15)</f>
        <v/>
      </c>
      <c r="AC16" s="311" t="str">
        <f>IF('T4'!DI15="","",'T4'!DI15)</f>
        <v/>
      </c>
      <c r="AD16" s="301" t="str">
        <f>IF('T4'!DJ15="","",'T4'!DJ15)</f>
        <v/>
      </c>
      <c r="AE16" s="212"/>
      <c r="AF16" s="108" t="str">
        <f>IF('T4'!CU15="","",'T4'!CU15)</f>
        <v/>
      </c>
      <c r="AG16" s="311" t="str">
        <f>IF('T4'!DV15="","",'T4'!DV15)</f>
        <v/>
      </c>
      <c r="AH16" s="311" t="str">
        <f>IF('T4'!DW15="","",'T4'!DW15)</f>
        <v/>
      </c>
      <c r="AI16" s="301" t="str">
        <f>IF('T4'!DX15="","",'T4'!DX15)</f>
        <v/>
      </c>
      <c r="AJ16" s="209"/>
      <c r="AK16" s="108" t="str">
        <f>IF('T4'!CT15="","",'T4'!CT15)</f>
        <v/>
      </c>
      <c r="AL16" s="311" t="str">
        <f>IF('T4'!DY15="","",'T4'!DY15)</f>
        <v/>
      </c>
      <c r="AM16" s="311" t="str">
        <f>IF('T4'!DZ15="","",'T4'!DZ15)</f>
        <v/>
      </c>
      <c r="AN16" s="311" t="str">
        <f>IF('T4'!EA15="","",'T4'!EA15)</f>
        <v/>
      </c>
      <c r="AO16" s="311" t="str">
        <f>IF('T4'!EP15="","",'T4'!EP15)</f>
        <v/>
      </c>
      <c r="AP16" s="311" t="str">
        <f>IF('T4'!EQ15="","",'T4'!EQ15)</f>
        <v/>
      </c>
      <c r="AQ16" s="301" t="str">
        <f>IF('T4'!ER15="","",'T4'!ER15)</f>
        <v/>
      </c>
      <c r="AR16" s="209"/>
    </row>
    <row r="17" spans="4:45" x14ac:dyDescent="0.4">
      <c r="D17" s="301" t="str">
        <f>IF('T4'!DQ18="","",'T4'!DQ18)</f>
        <v/>
      </c>
      <c r="E17" s="203"/>
      <c r="F17" s="301" t="str">
        <f>IF('T4'!DR18="","",'T4'!DR18)</f>
        <v/>
      </c>
      <c r="G17" s="203"/>
      <c r="H17" s="301" t="str">
        <f>IF('T4'!DS18="","",'T4'!DS18)</f>
        <v/>
      </c>
      <c r="I17" s="206"/>
      <c r="L17" s="304" t="str">
        <f>IF('T4'!DQ18="","",'T4'!DQ18)</f>
        <v/>
      </c>
      <c r="M17" s="304" t="str">
        <f>IF('T4'!DR18="","",'T4'!DR18)</f>
        <v/>
      </c>
      <c r="N17" s="304" t="str">
        <f>IF('T4'!DS18="","",'T4'!DS18)</f>
        <v/>
      </c>
      <c r="O17" s="209"/>
      <c r="Q17" s="108" t="str">
        <f t="shared" si="4"/>
        <v/>
      </c>
      <c r="R17" s="106" t="str">
        <f t="shared" si="5"/>
        <v/>
      </c>
      <c r="S17" s="128" t="str">
        <f t="shared" si="6"/>
        <v/>
      </c>
      <c r="T17" s="301" t="str">
        <f>IF('T6'!S18="","",'T6'!S18)</f>
        <v/>
      </c>
      <c r="U17" s="209"/>
      <c r="V17" s="309" t="str">
        <f>IF('T6'!T18="","",'T6'!T18)</f>
        <v/>
      </c>
      <c r="W17" s="209"/>
      <c r="X17" s="309" t="str">
        <f>IF('T6'!U18="","",'T6'!U18)</f>
        <v/>
      </c>
      <c r="Y17" s="209"/>
      <c r="AA17" s="108" t="str">
        <f>IF('T4'!CS16="","",'T4'!CS16)</f>
        <v/>
      </c>
      <c r="AB17" s="311" t="str">
        <f>IF('T4'!DH16="","",'T4'!DH16)</f>
        <v/>
      </c>
      <c r="AC17" s="311" t="str">
        <f>IF('T4'!DI16="","",'T4'!DI16)</f>
        <v/>
      </c>
      <c r="AD17" s="301" t="str">
        <f>IF('T4'!DJ16="","",'T4'!DJ16)</f>
        <v/>
      </c>
      <c r="AE17" s="212"/>
      <c r="AF17" s="108" t="str">
        <f>IF('T4'!CU16="","",'T4'!CU16)</f>
        <v/>
      </c>
      <c r="AG17" s="311" t="str">
        <f>IF('T4'!DV16="","",'T4'!DV16)</f>
        <v/>
      </c>
      <c r="AH17" s="311" t="str">
        <f>IF('T4'!DW16="","",'T4'!DW16)</f>
        <v/>
      </c>
      <c r="AI17" s="301" t="str">
        <f>IF('T4'!DX16="","",'T4'!DX16)</f>
        <v/>
      </c>
      <c r="AJ17" s="209"/>
      <c r="AK17" s="108" t="str">
        <f>IF('T4'!CT16="","",'T4'!CT16)</f>
        <v/>
      </c>
      <c r="AL17" s="311" t="str">
        <f>IF('T4'!DY16="","",'T4'!DY16)</f>
        <v/>
      </c>
      <c r="AM17" s="311" t="str">
        <f>IF('T4'!DZ16="","",'T4'!DZ16)</f>
        <v/>
      </c>
      <c r="AN17" s="311" t="str">
        <f>IF('T4'!EA16="","",'T4'!EA16)</f>
        <v/>
      </c>
      <c r="AO17" s="311" t="str">
        <f>IF('T4'!EP16="","",'T4'!EP16)</f>
        <v/>
      </c>
      <c r="AP17" s="311" t="str">
        <f>IF('T4'!EQ16="","",'T4'!EQ16)</f>
        <v/>
      </c>
      <c r="AQ17" s="301" t="str">
        <f>IF('T4'!ER16="","",'T4'!ER16)</f>
        <v/>
      </c>
      <c r="AR17" s="209"/>
    </row>
    <row r="18" spans="4:45" x14ac:dyDescent="0.4">
      <c r="D18" s="301" t="str">
        <f>IF('T4'!DQ19="","",'T4'!DQ19)</f>
        <v/>
      </c>
      <c r="E18" s="203"/>
      <c r="F18" s="301" t="str">
        <f>IF('T4'!DR19="","",'T4'!DR19)</f>
        <v/>
      </c>
      <c r="G18" s="203"/>
      <c r="H18" s="301" t="str">
        <f>IF('T4'!DS19="","",'T4'!DS19)</f>
        <v/>
      </c>
      <c r="I18" s="206"/>
      <c r="L18" s="304" t="str">
        <f>IF('T4'!DQ19="","",'T4'!DQ19)</f>
        <v/>
      </c>
      <c r="M18" s="304" t="str">
        <f>IF('T4'!DR19="","",'T4'!DR19)</f>
        <v/>
      </c>
      <c r="N18" s="304" t="str">
        <f>IF('T4'!DS19="","",'T4'!DS19)</f>
        <v/>
      </c>
      <c r="O18" s="209"/>
      <c r="Q18" s="108" t="str">
        <f t="shared" si="4"/>
        <v/>
      </c>
      <c r="R18" s="106" t="str">
        <f t="shared" si="5"/>
        <v/>
      </c>
      <c r="S18" s="128" t="str">
        <f t="shared" si="6"/>
        <v/>
      </c>
      <c r="T18" s="301" t="str">
        <f>IF('T6'!S19="","",'T6'!S19)</f>
        <v/>
      </c>
      <c r="U18" s="209"/>
      <c r="V18" s="309" t="str">
        <f>IF('T6'!T19="","",'T6'!T19)</f>
        <v/>
      </c>
      <c r="W18" s="209"/>
      <c r="X18" s="309" t="str">
        <f>IF('T6'!U19="","",'T6'!U19)</f>
        <v/>
      </c>
      <c r="Y18" s="209"/>
      <c r="AA18" s="108" t="str">
        <f>IF('T4'!CS17="","",'T4'!CS17)</f>
        <v/>
      </c>
      <c r="AB18" s="311" t="str">
        <f>IF('T4'!DH17="","",'T4'!DH17)</f>
        <v/>
      </c>
      <c r="AC18" s="311" t="str">
        <f>IF('T4'!DI17="","",'T4'!DI17)</f>
        <v/>
      </c>
      <c r="AD18" s="301" t="str">
        <f>IF('T4'!DJ17="","",'T4'!DJ17)</f>
        <v/>
      </c>
      <c r="AE18" s="212"/>
      <c r="AF18" s="108" t="str">
        <f>IF('T4'!CU17="","",'T4'!CU17)</f>
        <v/>
      </c>
      <c r="AG18" s="311" t="str">
        <f>IF('T4'!DV17="","",'T4'!DV17)</f>
        <v/>
      </c>
      <c r="AH18" s="311" t="str">
        <f>IF('T4'!DW17="","",'T4'!DW17)</f>
        <v/>
      </c>
      <c r="AI18" s="301" t="str">
        <f>IF('T4'!DX17="","",'T4'!DX17)</f>
        <v/>
      </c>
      <c r="AJ18" s="209"/>
      <c r="AK18" s="108" t="str">
        <f>IF('T4'!CT17="","",'T4'!CT17)</f>
        <v/>
      </c>
      <c r="AL18" s="311" t="str">
        <f>IF('T4'!DY17="","",'T4'!DY17)</f>
        <v/>
      </c>
      <c r="AM18" s="311" t="str">
        <f>IF('T4'!DZ17="","",'T4'!DZ17)</f>
        <v/>
      </c>
      <c r="AN18" s="311" t="str">
        <f>IF('T4'!EA17="","",'T4'!EA17)</f>
        <v/>
      </c>
      <c r="AO18" s="311" t="str">
        <f>IF('T4'!EP17="","",'T4'!EP17)</f>
        <v/>
      </c>
      <c r="AP18" s="311" t="str">
        <f>IF('T4'!EQ17="","",'T4'!EQ17)</f>
        <v/>
      </c>
      <c r="AQ18" s="301" t="str">
        <f>IF('T4'!ER17="","",'T4'!ER17)</f>
        <v/>
      </c>
      <c r="AR18" s="209"/>
    </row>
    <row r="19" spans="4:45" x14ac:dyDescent="0.4">
      <c r="D19" s="301" t="str">
        <f>IF('T4'!DQ20="","",'T4'!DQ20)</f>
        <v/>
      </c>
      <c r="E19" s="203"/>
      <c r="F19" s="301" t="str">
        <f>IF('T4'!DR20="","",'T4'!DR20)</f>
        <v/>
      </c>
      <c r="G19" s="203"/>
      <c r="H19" s="301" t="str">
        <f>IF('T4'!DS20="","",'T4'!DS20)</f>
        <v/>
      </c>
      <c r="I19" s="206"/>
      <c r="L19" s="304" t="str">
        <f>IF('T4'!DQ20="","",'T4'!DQ20)</f>
        <v/>
      </c>
      <c r="M19" s="304" t="str">
        <f>IF('T4'!DR20="","",'T4'!DR20)</f>
        <v/>
      </c>
      <c r="N19" s="304" t="str">
        <f>IF('T4'!DS20="","",'T4'!DS20)</f>
        <v/>
      </c>
      <c r="O19" s="209"/>
      <c r="Q19" s="108" t="str">
        <f t="shared" si="4"/>
        <v/>
      </c>
      <c r="R19" s="106" t="str">
        <f t="shared" si="5"/>
        <v/>
      </c>
      <c r="S19" s="128" t="str">
        <f t="shared" si="6"/>
        <v/>
      </c>
      <c r="T19" s="301" t="str">
        <f>IF('T6'!S20="","",'T6'!S20)</f>
        <v/>
      </c>
      <c r="U19" s="209"/>
      <c r="V19" s="309" t="str">
        <f>IF('T6'!T20="","",'T6'!T20)</f>
        <v/>
      </c>
      <c r="W19" s="209"/>
      <c r="X19" s="309" t="str">
        <f>IF('T6'!U20="","",'T6'!U20)</f>
        <v/>
      </c>
      <c r="Y19" s="209"/>
      <c r="AA19" s="108" t="str">
        <f>IF('T4'!CS18="","",'T4'!CS18)</f>
        <v/>
      </c>
      <c r="AB19" s="311" t="str">
        <f>IF('T4'!DH18="","",'T4'!DH18)</f>
        <v/>
      </c>
      <c r="AC19" s="311" t="str">
        <f>IF('T4'!DI18="","",'T4'!DI18)</f>
        <v/>
      </c>
      <c r="AD19" s="301" t="str">
        <f>IF('T4'!DJ18="","",'T4'!DJ18)</f>
        <v/>
      </c>
      <c r="AE19" s="212"/>
      <c r="AF19" s="108" t="str">
        <f>IF('T4'!CU18="","",'T4'!CU18)</f>
        <v/>
      </c>
      <c r="AG19" s="311" t="str">
        <f>IF('T4'!DV18="","",'T4'!DV18)</f>
        <v/>
      </c>
      <c r="AH19" s="311" t="str">
        <f>IF('T4'!DW18="","",'T4'!DW18)</f>
        <v/>
      </c>
      <c r="AI19" s="301" t="str">
        <f>IF('T4'!DX18="","",'T4'!DX18)</f>
        <v/>
      </c>
      <c r="AJ19" s="209"/>
      <c r="AK19" s="108" t="str">
        <f>IF('T4'!CT18="","",'T4'!CT18)</f>
        <v/>
      </c>
      <c r="AL19" s="311" t="str">
        <f>IF('T4'!DY18="","",'T4'!DY18)</f>
        <v/>
      </c>
      <c r="AM19" s="311" t="str">
        <f>IF('T4'!DZ18="","",'T4'!DZ18)</f>
        <v/>
      </c>
      <c r="AN19" s="311" t="str">
        <f>IF('T4'!EA18="","",'T4'!EA18)</f>
        <v/>
      </c>
      <c r="AO19" s="311" t="str">
        <f>IF('T4'!EP18="","",'T4'!EP18)</f>
        <v/>
      </c>
      <c r="AP19" s="311" t="str">
        <f>IF('T4'!EQ18="","",'T4'!EQ18)</f>
        <v/>
      </c>
      <c r="AQ19" s="301" t="str">
        <f>IF('T4'!ER18="","",'T4'!ER18)</f>
        <v/>
      </c>
      <c r="AR19" s="209"/>
    </row>
    <row r="20" spans="4:45" x14ac:dyDescent="0.4">
      <c r="D20" s="301" t="str">
        <f>IF('T4'!DQ21="","",'T4'!DQ21)</f>
        <v/>
      </c>
      <c r="E20" s="203"/>
      <c r="F20" s="301" t="str">
        <f>IF('T4'!DR21="","",'T4'!DR21)</f>
        <v/>
      </c>
      <c r="G20" s="203"/>
      <c r="H20" s="301" t="str">
        <f>IF('T4'!DS21="","",'T4'!DS21)</f>
        <v/>
      </c>
      <c r="I20" s="206"/>
      <c r="L20" s="304" t="str">
        <f>IF('T4'!DQ21="","",'T4'!DQ21)</f>
        <v/>
      </c>
      <c r="M20" s="304" t="str">
        <f>IF('T4'!DR21="","",'T4'!DR21)</f>
        <v/>
      </c>
      <c r="N20" s="304" t="str">
        <f>IF('T4'!DS21="","",'T4'!DS21)</f>
        <v/>
      </c>
      <c r="O20" s="209"/>
      <c r="Q20" s="108" t="str">
        <f t="shared" si="4"/>
        <v/>
      </c>
      <c r="R20" s="106" t="str">
        <f t="shared" si="5"/>
        <v/>
      </c>
      <c r="S20" s="128" t="str">
        <f t="shared" si="6"/>
        <v/>
      </c>
      <c r="T20" s="301" t="str">
        <f>IF('T6'!S21="","",'T6'!S21)</f>
        <v/>
      </c>
      <c r="U20" s="209"/>
      <c r="V20" s="309" t="str">
        <f>IF('T6'!T21="","",'T6'!T21)</f>
        <v/>
      </c>
      <c r="W20" s="209"/>
      <c r="X20" s="309" t="str">
        <f>IF('T6'!U21="","",'T6'!U21)</f>
        <v/>
      </c>
      <c r="Y20" s="209"/>
      <c r="AA20" s="108" t="str">
        <f>IF('T4'!CS19="","",'T4'!CS19)</f>
        <v/>
      </c>
      <c r="AB20" s="311" t="str">
        <f>IF('T4'!DH19="","",'T4'!DH19)</f>
        <v/>
      </c>
      <c r="AC20" s="311" t="str">
        <f>IF('T4'!DI19="","",'T4'!DI19)</f>
        <v/>
      </c>
      <c r="AD20" s="301" t="str">
        <f>IF('T4'!DJ19="","",'T4'!DJ19)</f>
        <v/>
      </c>
      <c r="AE20" s="212"/>
      <c r="AF20" s="108" t="str">
        <f>IF('T4'!CU19="","",'T4'!CU19)</f>
        <v/>
      </c>
      <c r="AG20" s="311" t="str">
        <f>IF('T4'!DV19="","",'T4'!DV19)</f>
        <v/>
      </c>
      <c r="AH20" s="311" t="str">
        <f>IF('T4'!DW19="","",'T4'!DW19)</f>
        <v/>
      </c>
      <c r="AI20" s="301" t="str">
        <f>IF('T4'!DX19="","",'T4'!DX19)</f>
        <v/>
      </c>
      <c r="AJ20" s="209"/>
      <c r="AK20" s="108" t="str">
        <f>IF('T4'!CT19="","",'T4'!CT19)</f>
        <v/>
      </c>
      <c r="AL20" s="311" t="str">
        <f>IF('T4'!DY19="","",'T4'!DY19)</f>
        <v/>
      </c>
      <c r="AM20" s="311" t="str">
        <f>IF('T4'!DZ19="","",'T4'!DZ19)</f>
        <v/>
      </c>
      <c r="AN20" s="311" t="str">
        <f>IF('T4'!EA19="","",'T4'!EA19)</f>
        <v/>
      </c>
      <c r="AO20" s="311" t="str">
        <f>IF('T4'!EP19="","",'T4'!EP19)</f>
        <v/>
      </c>
      <c r="AP20" s="311" t="str">
        <f>IF('T4'!EQ19="","",'T4'!EQ19)</f>
        <v/>
      </c>
      <c r="AQ20" s="301" t="str">
        <f>IF('T4'!ER19="","",'T4'!ER19)</f>
        <v/>
      </c>
      <c r="AR20" s="209"/>
    </row>
    <row r="21" spans="4:45" x14ac:dyDescent="0.4">
      <c r="D21" s="301" t="str">
        <f>IF('T4'!DQ22="","",'T4'!DQ22)</f>
        <v/>
      </c>
      <c r="E21" s="203"/>
      <c r="F21" s="301" t="str">
        <f>IF('T4'!DR22="","",'T4'!DR22)</f>
        <v/>
      </c>
      <c r="G21" s="203"/>
      <c r="H21" s="301" t="str">
        <f>IF('T4'!DS22="","",'T4'!DS22)</f>
        <v/>
      </c>
      <c r="I21" s="206"/>
      <c r="L21" s="304" t="str">
        <f>IF('T4'!DQ22="","",'T4'!DQ22)</f>
        <v/>
      </c>
      <c r="M21" s="304" t="str">
        <f>IF('T4'!DR22="","",'T4'!DR22)</f>
        <v/>
      </c>
      <c r="N21" s="304" t="str">
        <f>IF('T4'!DS22="","",'T4'!DS22)</f>
        <v/>
      </c>
      <c r="O21" s="209"/>
      <c r="Q21" s="108" t="str">
        <f t="shared" si="4"/>
        <v/>
      </c>
      <c r="R21" s="106" t="str">
        <f t="shared" si="5"/>
        <v/>
      </c>
      <c r="S21" s="128" t="str">
        <f t="shared" si="6"/>
        <v/>
      </c>
      <c r="T21" s="301" t="str">
        <f>IF('T6'!S22="","",'T6'!S22)</f>
        <v/>
      </c>
      <c r="U21" s="209"/>
      <c r="V21" s="309" t="str">
        <f>IF('T6'!T22="","",'T6'!T22)</f>
        <v/>
      </c>
      <c r="W21" s="209"/>
      <c r="X21" s="309" t="str">
        <f>IF('T6'!U22="","",'T6'!U22)</f>
        <v/>
      </c>
      <c r="Y21" s="209"/>
      <c r="AA21" s="108" t="str">
        <f>IF('T4'!CS20="","",'T4'!CS20)</f>
        <v/>
      </c>
      <c r="AB21" s="311" t="str">
        <f>IF('T4'!DH20="","",'T4'!DH20)</f>
        <v/>
      </c>
      <c r="AC21" s="311" t="str">
        <f>IF('T4'!DI20="","",'T4'!DI20)</f>
        <v/>
      </c>
      <c r="AD21" s="301" t="str">
        <f>IF('T4'!DJ20="","",'T4'!DJ20)</f>
        <v/>
      </c>
      <c r="AE21" s="212"/>
      <c r="AF21" s="108" t="str">
        <f>IF('T4'!CU20="","",'T4'!CU20)</f>
        <v/>
      </c>
      <c r="AG21" s="311" t="str">
        <f>IF('T4'!DV20="","",'T4'!DV20)</f>
        <v/>
      </c>
      <c r="AH21" s="311" t="str">
        <f>IF('T4'!DW20="","",'T4'!DW20)</f>
        <v/>
      </c>
      <c r="AI21" s="301" t="str">
        <f>IF('T4'!DX20="","",'T4'!DX20)</f>
        <v/>
      </c>
      <c r="AJ21" s="209"/>
      <c r="AK21" s="108" t="str">
        <f>IF('T4'!CT20="","",'T4'!CT20)</f>
        <v/>
      </c>
      <c r="AL21" s="311" t="str">
        <f>IF('T4'!DY20="","",'T4'!DY20)</f>
        <v/>
      </c>
      <c r="AM21" s="311" t="str">
        <f>IF('T4'!DZ20="","",'T4'!DZ20)</f>
        <v/>
      </c>
      <c r="AN21" s="311" t="str">
        <f>IF('T4'!EA20="","",'T4'!EA20)</f>
        <v/>
      </c>
      <c r="AO21" s="311" t="str">
        <f>IF('T4'!EP20="","",'T4'!EP20)</f>
        <v/>
      </c>
      <c r="AP21" s="311" t="str">
        <f>IF('T4'!EQ20="","",'T4'!EQ20)</f>
        <v/>
      </c>
      <c r="AQ21" s="301" t="str">
        <f>IF('T4'!ER20="","",'T4'!ER20)</f>
        <v/>
      </c>
      <c r="AR21" s="209"/>
    </row>
    <row r="22" spans="4:45" x14ac:dyDescent="0.4">
      <c r="D22" s="301" t="str">
        <f>IF('T4'!DQ23="","",'T4'!DQ23)</f>
        <v/>
      </c>
      <c r="E22" s="203"/>
      <c r="F22" s="301" t="str">
        <f>IF('T4'!DR23="","",'T4'!DR23)</f>
        <v/>
      </c>
      <c r="G22" s="203"/>
      <c r="H22" s="301" t="str">
        <f>IF('T4'!DS23="","",'T4'!DS23)</f>
        <v/>
      </c>
      <c r="I22" s="206"/>
      <c r="L22" s="304" t="str">
        <f>IF('T4'!DQ23="","",'T4'!DQ23)</f>
        <v/>
      </c>
      <c r="M22" s="304" t="str">
        <f>IF('T4'!DR23="","",'T4'!DR23)</f>
        <v/>
      </c>
      <c r="N22" s="304" t="str">
        <f>IF('T4'!DS23="","",'T4'!DS23)</f>
        <v/>
      </c>
      <c r="O22" s="209"/>
      <c r="Q22" s="108" t="str">
        <f t="shared" si="4"/>
        <v/>
      </c>
      <c r="R22" s="106" t="str">
        <f t="shared" si="5"/>
        <v/>
      </c>
      <c r="S22" s="128" t="str">
        <f t="shared" si="6"/>
        <v/>
      </c>
      <c r="T22" s="301" t="str">
        <f>IF('T6'!S23="","",'T6'!S23)</f>
        <v/>
      </c>
      <c r="U22" s="209"/>
      <c r="V22" s="309" t="str">
        <f>IF('T6'!T23="","",'T6'!T23)</f>
        <v/>
      </c>
      <c r="W22" s="209"/>
      <c r="X22" s="309" t="str">
        <f>IF('T6'!U23="","",'T6'!U23)</f>
        <v/>
      </c>
      <c r="Y22" s="209"/>
      <c r="AA22" s="108" t="str">
        <f>IF('T4'!CS21="","",'T4'!CS21)</f>
        <v/>
      </c>
      <c r="AB22" s="311" t="str">
        <f>IF('T4'!DH21="","",'T4'!DH21)</f>
        <v/>
      </c>
      <c r="AC22" s="311" t="str">
        <f>IF('T4'!DI21="","",'T4'!DI21)</f>
        <v/>
      </c>
      <c r="AD22" s="301" t="str">
        <f>IF('T4'!DJ21="","",'T4'!DJ21)</f>
        <v/>
      </c>
      <c r="AE22" s="212"/>
      <c r="AF22" s="108" t="str">
        <f>IF('T4'!CU21="","",'T4'!CU21)</f>
        <v/>
      </c>
      <c r="AG22" s="311" t="str">
        <f>IF('T4'!DV21="","",'T4'!DV21)</f>
        <v/>
      </c>
      <c r="AH22" s="311" t="str">
        <f>IF('T4'!DW21="","",'T4'!DW21)</f>
        <v/>
      </c>
      <c r="AI22" s="301" t="str">
        <f>IF('T4'!DX21="","",'T4'!DX21)</f>
        <v/>
      </c>
      <c r="AJ22" s="209"/>
      <c r="AK22" s="108" t="str">
        <f>IF('T4'!CT21="","",'T4'!CT21)</f>
        <v/>
      </c>
      <c r="AL22" s="311" t="str">
        <f>IF('T4'!DY21="","",'T4'!DY21)</f>
        <v/>
      </c>
      <c r="AM22" s="311" t="str">
        <f>IF('T4'!DZ21="","",'T4'!DZ21)</f>
        <v/>
      </c>
      <c r="AN22" s="311" t="str">
        <f>IF('T4'!EA21="","",'T4'!EA21)</f>
        <v/>
      </c>
      <c r="AO22" s="311" t="str">
        <f>IF('T4'!EP21="","",'T4'!EP21)</f>
        <v/>
      </c>
      <c r="AP22" s="311" t="str">
        <f>IF('T4'!EQ21="","",'T4'!EQ21)</f>
        <v/>
      </c>
      <c r="AQ22" s="301" t="str">
        <f>IF('T4'!ER21="","",'T4'!ER21)</f>
        <v/>
      </c>
      <c r="AR22" s="209"/>
    </row>
    <row r="23" spans="4:45" x14ac:dyDescent="0.4">
      <c r="D23" s="301" t="str">
        <f>IF('T4'!DQ24="","",'T4'!DQ24)</f>
        <v/>
      </c>
      <c r="E23" s="203"/>
      <c r="F23" s="301" t="str">
        <f>IF('T4'!DR24="","",'T4'!DR24)</f>
        <v/>
      </c>
      <c r="G23" s="203"/>
      <c r="H23" s="301" t="str">
        <f>IF('T4'!DS24="","",'T4'!DS24)</f>
        <v/>
      </c>
      <c r="I23" s="206"/>
      <c r="L23" s="304" t="str">
        <f>IF('T4'!DQ24="","",'T4'!DQ24)</f>
        <v/>
      </c>
      <c r="M23" s="304" t="str">
        <f>IF('T4'!DR24="","",'T4'!DR24)</f>
        <v/>
      </c>
      <c r="N23" s="304" t="str">
        <f>IF('T4'!DS24="","",'T4'!DS24)</f>
        <v/>
      </c>
      <c r="O23" s="209"/>
      <c r="Q23" s="108" t="str">
        <f t="shared" si="4"/>
        <v/>
      </c>
      <c r="R23" s="106" t="str">
        <f t="shared" si="5"/>
        <v/>
      </c>
      <c r="S23" s="128" t="str">
        <f t="shared" si="6"/>
        <v/>
      </c>
      <c r="T23" s="301" t="str">
        <f>IF('T6'!S24="","",'T6'!S24)</f>
        <v/>
      </c>
      <c r="U23" s="209"/>
      <c r="V23" s="309" t="str">
        <f>IF('T6'!T24="","",'T6'!T24)</f>
        <v/>
      </c>
      <c r="W23" s="209"/>
      <c r="X23" s="309" t="str">
        <f>IF('T6'!U24="","",'T6'!U24)</f>
        <v/>
      </c>
      <c r="Y23" s="209"/>
      <c r="AA23" s="108" t="str">
        <f>IF('T4'!CS22="","",'T4'!CS22)</f>
        <v/>
      </c>
      <c r="AB23" s="311" t="str">
        <f>IF('T4'!DH22="","",'T4'!DH22)</f>
        <v/>
      </c>
      <c r="AC23" s="311" t="str">
        <f>IF('T4'!DI22="","",'T4'!DI22)</f>
        <v/>
      </c>
      <c r="AD23" s="301" t="str">
        <f>IF('T4'!DJ22="","",'T4'!DJ22)</f>
        <v/>
      </c>
      <c r="AE23" s="212"/>
      <c r="AF23" s="108" t="str">
        <f>IF('T4'!CU22="","",'T4'!CU22)</f>
        <v/>
      </c>
      <c r="AG23" s="311" t="str">
        <f>IF('T4'!DV22="","",'T4'!DV22)</f>
        <v/>
      </c>
      <c r="AH23" s="311" t="str">
        <f>IF('T4'!DW22="","",'T4'!DW22)</f>
        <v/>
      </c>
      <c r="AI23" s="301" t="str">
        <f>IF('T4'!DX22="","",'T4'!DX22)</f>
        <v/>
      </c>
      <c r="AJ23" s="209"/>
      <c r="AK23" s="108" t="str">
        <f>IF('T4'!CT22="","",'T4'!CT22)</f>
        <v/>
      </c>
      <c r="AL23" s="311" t="str">
        <f>IF('T4'!DY22="","",'T4'!DY22)</f>
        <v/>
      </c>
      <c r="AM23" s="311" t="str">
        <f>IF('T4'!DZ22="","",'T4'!DZ22)</f>
        <v/>
      </c>
      <c r="AN23" s="311" t="str">
        <f>IF('T4'!EA22="","",'T4'!EA22)</f>
        <v/>
      </c>
      <c r="AO23" s="311" t="str">
        <f>IF('T4'!EP22="","",'T4'!EP22)</f>
        <v/>
      </c>
      <c r="AP23" s="311" t="str">
        <f>IF('T4'!EQ22="","",'T4'!EQ22)</f>
        <v/>
      </c>
      <c r="AQ23" s="301" t="str">
        <f>IF('T4'!ER22="","",'T4'!ER22)</f>
        <v/>
      </c>
      <c r="AR23" s="209"/>
    </row>
    <row r="24" spans="4:45" x14ac:dyDescent="0.4">
      <c r="D24" s="301" t="str">
        <f>IF('T4'!DQ25="","",'T4'!DQ25)</f>
        <v/>
      </c>
      <c r="E24" s="203"/>
      <c r="F24" s="301" t="str">
        <f>IF('T4'!DR25="","",'T4'!DR25)</f>
        <v/>
      </c>
      <c r="G24" s="203"/>
      <c r="H24" s="301" t="str">
        <f>IF('T4'!DS25="","",'T4'!DS25)</f>
        <v/>
      </c>
      <c r="I24" s="206"/>
      <c r="L24" s="304" t="str">
        <f>IF('T4'!DQ25="","",'T4'!DQ25)</f>
        <v/>
      </c>
      <c r="M24" s="304" t="str">
        <f>IF('T4'!DR25="","",'T4'!DR25)</f>
        <v/>
      </c>
      <c r="N24" s="304" t="str">
        <f>IF('T4'!DS25="","",'T4'!DS25)</f>
        <v/>
      </c>
      <c r="O24" s="209"/>
      <c r="Q24" s="108" t="str">
        <f t="shared" si="4"/>
        <v/>
      </c>
      <c r="R24" s="106" t="str">
        <f t="shared" si="5"/>
        <v/>
      </c>
      <c r="S24" s="128" t="str">
        <f t="shared" si="6"/>
        <v/>
      </c>
      <c r="T24" s="301" t="str">
        <f>IF('T6'!S25="","",'T6'!S25)</f>
        <v/>
      </c>
      <c r="U24" s="209"/>
      <c r="V24" s="309" t="str">
        <f>IF('T6'!T25="","",'T6'!T25)</f>
        <v/>
      </c>
      <c r="W24" s="209"/>
      <c r="X24" s="309" t="str">
        <f>IF('T6'!U25="","",'T6'!U25)</f>
        <v/>
      </c>
      <c r="Y24" s="209"/>
      <c r="AA24" s="108" t="str">
        <f>IF('T4'!CS23="","",'T4'!CS23)</f>
        <v/>
      </c>
      <c r="AB24" s="311" t="str">
        <f>IF('T4'!DH23="","",'T4'!DH23)</f>
        <v/>
      </c>
      <c r="AC24" s="311" t="str">
        <f>IF('T4'!DI23="","",'T4'!DI23)</f>
        <v/>
      </c>
      <c r="AD24" s="301" t="str">
        <f>IF('T4'!DJ23="","",'T4'!DJ23)</f>
        <v/>
      </c>
      <c r="AE24" s="212"/>
      <c r="AF24" s="108" t="str">
        <f>IF('T4'!CU23="","",'T4'!CU23)</f>
        <v/>
      </c>
      <c r="AG24" s="311" t="str">
        <f>IF('T4'!DV23="","",'T4'!DV23)</f>
        <v/>
      </c>
      <c r="AH24" s="311" t="str">
        <f>IF('T4'!DW23="","",'T4'!DW23)</f>
        <v/>
      </c>
      <c r="AI24" s="301" t="str">
        <f>IF('T4'!DX23="","",'T4'!DX23)</f>
        <v/>
      </c>
      <c r="AJ24" s="209"/>
      <c r="AK24" s="108" t="str">
        <f>IF('T4'!CT23="","",'T4'!CT23)</f>
        <v/>
      </c>
      <c r="AL24" s="311" t="str">
        <f>IF('T4'!DY23="","",'T4'!DY23)</f>
        <v/>
      </c>
      <c r="AM24" s="311" t="str">
        <f>IF('T4'!DZ23="","",'T4'!DZ23)</f>
        <v/>
      </c>
      <c r="AN24" s="311" t="str">
        <f>IF('T4'!EA23="","",'T4'!EA23)</f>
        <v/>
      </c>
      <c r="AO24" s="311" t="str">
        <f>IF('T4'!EP23="","",'T4'!EP23)</f>
        <v/>
      </c>
      <c r="AP24" s="311" t="str">
        <f>IF('T4'!EQ23="","",'T4'!EQ23)</f>
        <v/>
      </c>
      <c r="AQ24" s="301" t="str">
        <f>IF('T4'!ER23="","",'T4'!ER23)</f>
        <v/>
      </c>
      <c r="AR24" s="209"/>
    </row>
    <row r="25" spans="4:45" x14ac:dyDescent="0.4">
      <c r="D25" s="301" t="str">
        <f>IF('T4'!DQ26="","",'T4'!DQ26)</f>
        <v/>
      </c>
      <c r="E25" s="203"/>
      <c r="F25" s="301" t="str">
        <f>IF('T4'!DR26="","",'T4'!DR26)</f>
        <v/>
      </c>
      <c r="G25" s="203"/>
      <c r="H25" s="301" t="str">
        <f>IF('T4'!DS26="","",'T4'!DS26)</f>
        <v/>
      </c>
      <c r="I25" s="206"/>
      <c r="L25" s="304" t="str">
        <f>IF('T4'!DQ26="","",'T4'!DQ26)</f>
        <v/>
      </c>
      <c r="M25" s="304" t="str">
        <f>IF('T4'!DR26="","",'T4'!DR26)</f>
        <v/>
      </c>
      <c r="N25" s="304" t="str">
        <f>IF('T4'!DS26="","",'T4'!DS26)</f>
        <v/>
      </c>
      <c r="O25" s="209"/>
      <c r="Q25" s="108" t="str">
        <f t="shared" si="4"/>
        <v/>
      </c>
      <c r="R25" s="106" t="str">
        <f t="shared" si="5"/>
        <v/>
      </c>
      <c r="S25" s="128" t="str">
        <f t="shared" si="6"/>
        <v/>
      </c>
      <c r="T25" s="301" t="str">
        <f>IF('T6'!S26="","",'T6'!S26)</f>
        <v/>
      </c>
      <c r="U25" s="209"/>
      <c r="V25" s="309" t="str">
        <f>IF('T6'!T26="","",'T6'!T26)</f>
        <v/>
      </c>
      <c r="W25" s="209"/>
      <c r="X25" s="309" t="str">
        <f>IF('T6'!U26="","",'T6'!U26)</f>
        <v/>
      </c>
      <c r="Y25" s="209"/>
      <c r="AA25" s="108" t="str">
        <f>IF('T4'!CS24="","",'T4'!CS24)</f>
        <v/>
      </c>
      <c r="AB25" s="311" t="str">
        <f>IF('T4'!DH24="","",'T4'!DH24)</f>
        <v/>
      </c>
      <c r="AC25" s="311" t="str">
        <f>IF('T4'!DI24="","",'T4'!DI24)</f>
        <v/>
      </c>
      <c r="AD25" s="301" t="str">
        <f>IF('T4'!DJ24="","",'T4'!DJ24)</f>
        <v/>
      </c>
      <c r="AE25" s="212"/>
      <c r="AF25" s="108" t="str">
        <f>IF('T4'!CU24="","",'T4'!CU24)</f>
        <v/>
      </c>
      <c r="AG25" s="311" t="str">
        <f>IF('T4'!DV24="","",'T4'!DV24)</f>
        <v/>
      </c>
      <c r="AH25" s="311" t="str">
        <f>IF('T4'!DW24="","",'T4'!DW24)</f>
        <v/>
      </c>
      <c r="AI25" s="301" t="str">
        <f>IF('T4'!DX24="","",'T4'!DX24)</f>
        <v/>
      </c>
      <c r="AJ25" s="209"/>
      <c r="AK25" s="108" t="str">
        <f>IF('T4'!CT24="","",'T4'!CT24)</f>
        <v/>
      </c>
      <c r="AL25" s="311" t="str">
        <f>IF('T4'!DY24="","",'T4'!DY24)</f>
        <v/>
      </c>
      <c r="AM25" s="311" t="str">
        <f>IF('T4'!DZ24="","",'T4'!DZ24)</f>
        <v/>
      </c>
      <c r="AN25" s="311" t="str">
        <f>IF('T4'!EA24="","",'T4'!EA24)</f>
        <v/>
      </c>
      <c r="AO25" s="311" t="str">
        <f>IF('T4'!EP24="","",'T4'!EP24)</f>
        <v/>
      </c>
      <c r="AP25" s="311" t="str">
        <f>IF('T4'!EQ24="","",'T4'!EQ24)</f>
        <v/>
      </c>
      <c r="AQ25" s="301" t="str">
        <f>IF('T4'!ER24="","",'T4'!ER24)</f>
        <v/>
      </c>
      <c r="AR25" s="209"/>
    </row>
    <row r="26" spans="4:45" x14ac:dyDescent="0.4">
      <c r="D26" s="301" t="str">
        <f>IF('T4'!DQ27="","",'T4'!DQ27)</f>
        <v/>
      </c>
      <c r="E26" s="203"/>
      <c r="F26" s="301" t="str">
        <f>IF('T4'!DR27="","",'T4'!DR27)</f>
        <v/>
      </c>
      <c r="G26" s="203"/>
      <c r="H26" s="301" t="str">
        <f>IF('T4'!DS27="","",'T4'!DS27)</f>
        <v/>
      </c>
      <c r="I26" s="206"/>
      <c r="L26" s="304" t="str">
        <f>IF('T4'!DQ27="","",'T4'!DQ27)</f>
        <v/>
      </c>
      <c r="M26" s="304" t="str">
        <f>IF('T4'!DR27="","",'T4'!DR27)</f>
        <v/>
      </c>
      <c r="N26" s="304" t="str">
        <f>IF('T4'!DS27="","",'T4'!DS27)</f>
        <v/>
      </c>
      <c r="O26" s="209"/>
      <c r="Q26" s="108" t="str">
        <f t="shared" si="4"/>
        <v/>
      </c>
      <c r="R26" s="106" t="str">
        <f t="shared" si="5"/>
        <v/>
      </c>
      <c r="S26" s="128" t="str">
        <f t="shared" si="6"/>
        <v/>
      </c>
      <c r="T26" s="301" t="str">
        <f>IF('T6'!S27="","",'T6'!S27)</f>
        <v/>
      </c>
      <c r="U26" s="209"/>
      <c r="V26" s="309" t="str">
        <f>IF('T6'!T27="","",'T6'!T27)</f>
        <v/>
      </c>
      <c r="W26" s="209"/>
      <c r="X26" s="309" t="str">
        <f>IF('T6'!U27="","",'T6'!U27)</f>
        <v/>
      </c>
      <c r="Y26" s="209"/>
      <c r="AA26" s="108" t="str">
        <f>IF('T4'!CS25="","",'T4'!CS25)</f>
        <v/>
      </c>
      <c r="AB26" s="311" t="str">
        <f>IF('T4'!DH25="","",'T4'!DH25)</f>
        <v/>
      </c>
      <c r="AC26" s="311" t="str">
        <f>IF('T4'!DI25="","",'T4'!DI25)</f>
        <v/>
      </c>
      <c r="AD26" s="301" t="str">
        <f>IF('T4'!DJ25="","",'T4'!DJ25)</f>
        <v/>
      </c>
      <c r="AE26" s="212"/>
      <c r="AF26" s="108" t="str">
        <f>IF('T4'!CU25="","",'T4'!CU25)</f>
        <v/>
      </c>
      <c r="AG26" s="311" t="str">
        <f>IF('T4'!DV25="","",'T4'!DV25)</f>
        <v/>
      </c>
      <c r="AH26" s="311" t="str">
        <f>IF('T4'!DW25="","",'T4'!DW25)</f>
        <v/>
      </c>
      <c r="AI26" s="301" t="str">
        <f>IF('T4'!DX25="","",'T4'!DX25)</f>
        <v/>
      </c>
      <c r="AJ26" s="209"/>
      <c r="AK26" s="108" t="str">
        <f>IF('T4'!CT25="","",'T4'!CT25)</f>
        <v/>
      </c>
      <c r="AL26" s="311" t="str">
        <f>IF('T4'!DY25="","",'T4'!DY25)</f>
        <v/>
      </c>
      <c r="AM26" s="311" t="str">
        <f>IF('T4'!DZ25="","",'T4'!DZ25)</f>
        <v/>
      </c>
      <c r="AN26" s="311" t="str">
        <f>IF('T4'!EA25="","",'T4'!EA25)</f>
        <v/>
      </c>
      <c r="AO26" s="311" t="str">
        <f>IF('T4'!EP25="","",'T4'!EP25)</f>
        <v/>
      </c>
      <c r="AP26" s="311" t="str">
        <f>IF('T4'!EQ25="","",'T4'!EQ25)</f>
        <v/>
      </c>
      <c r="AQ26" s="301" t="str">
        <f>IF('T4'!ER25="","",'T4'!ER25)</f>
        <v/>
      </c>
      <c r="AR26" s="209"/>
    </row>
    <row r="27" spans="4:45" x14ac:dyDescent="0.4">
      <c r="D27" s="301" t="str">
        <f>IF('T4'!DQ28="","",'T4'!DQ28)</f>
        <v/>
      </c>
      <c r="E27" s="203"/>
      <c r="F27" s="301" t="str">
        <f>IF('T4'!DR28="","",'T4'!DR28)</f>
        <v/>
      </c>
      <c r="G27" s="203"/>
      <c r="H27" s="301" t="str">
        <f>IF('T4'!DS28="","",'T4'!DS28)</f>
        <v/>
      </c>
      <c r="I27" s="206"/>
      <c r="L27" s="304" t="str">
        <f>IF('T4'!DQ28="","",'T4'!DQ28)</f>
        <v/>
      </c>
      <c r="M27" s="304" t="str">
        <f>IF('T4'!DR28="","",'T4'!DR28)</f>
        <v/>
      </c>
      <c r="N27" s="304" t="str">
        <f>IF('T4'!DS28="","",'T4'!DS28)</f>
        <v/>
      </c>
      <c r="O27" s="209"/>
      <c r="Q27" s="108" t="str">
        <f t="shared" si="4"/>
        <v/>
      </c>
      <c r="R27" s="106" t="str">
        <f t="shared" si="5"/>
        <v/>
      </c>
      <c r="S27" s="128" t="str">
        <f t="shared" si="6"/>
        <v/>
      </c>
      <c r="T27" s="301" t="str">
        <f>IF('T6'!S28="","",'T6'!S28)</f>
        <v/>
      </c>
      <c r="U27" s="209"/>
      <c r="V27" s="309" t="str">
        <f>IF('T6'!T28="","",'T6'!T28)</f>
        <v/>
      </c>
      <c r="W27" s="209"/>
      <c r="X27" s="309" t="str">
        <f>IF('T6'!U28="","",'T6'!U28)</f>
        <v/>
      </c>
      <c r="Y27" s="209"/>
      <c r="AA27" s="108" t="str">
        <f>IF('T4'!CS26="","",'T4'!CS26)</f>
        <v/>
      </c>
      <c r="AB27" s="311" t="str">
        <f>IF('T4'!DH26="","",'T4'!DH26)</f>
        <v/>
      </c>
      <c r="AC27" s="311" t="str">
        <f>IF('T4'!DI26="","",'T4'!DI26)</f>
        <v/>
      </c>
      <c r="AD27" s="301" t="str">
        <f>IF('T4'!DJ26="","",'T4'!DJ26)</f>
        <v/>
      </c>
      <c r="AE27" s="212"/>
      <c r="AF27" s="108" t="str">
        <f>IF('T4'!CU26="","",'T4'!CU26)</f>
        <v/>
      </c>
      <c r="AG27" s="311" t="str">
        <f>IF('T4'!DV26="","",'T4'!DV26)</f>
        <v/>
      </c>
      <c r="AH27" s="311" t="str">
        <f>IF('T4'!DW26="","",'T4'!DW26)</f>
        <v/>
      </c>
      <c r="AI27" s="301" t="str">
        <f>IF('T4'!DX26="","",'T4'!DX26)</f>
        <v/>
      </c>
      <c r="AJ27" s="209"/>
      <c r="AK27" s="108" t="str">
        <f>IF('T4'!CT26="","",'T4'!CT26)</f>
        <v/>
      </c>
      <c r="AL27" s="311" t="str">
        <f>IF('T4'!DY26="","",'T4'!DY26)</f>
        <v/>
      </c>
      <c r="AM27" s="311" t="str">
        <f>IF('T4'!DZ26="","",'T4'!DZ26)</f>
        <v/>
      </c>
      <c r="AN27" s="311" t="str">
        <f>IF('T4'!EA26="","",'T4'!EA26)</f>
        <v/>
      </c>
      <c r="AO27" s="311" t="str">
        <f>IF('T4'!EP26="","",'T4'!EP26)</f>
        <v/>
      </c>
      <c r="AP27" s="311" t="str">
        <f>IF('T4'!EQ26="","",'T4'!EQ26)</f>
        <v/>
      </c>
      <c r="AQ27" s="301" t="str">
        <f>IF('T4'!ER26="","",'T4'!ER26)</f>
        <v/>
      </c>
      <c r="AR27" s="209"/>
    </row>
    <row r="28" spans="4:45" x14ac:dyDescent="0.4">
      <c r="D28" s="301" t="str">
        <f>IF('T4'!DQ29="","",'T4'!DQ29)</f>
        <v/>
      </c>
      <c r="E28" s="203"/>
      <c r="F28" s="301" t="str">
        <f>IF('T4'!DR29="","",'T4'!DR29)</f>
        <v/>
      </c>
      <c r="G28" s="203"/>
      <c r="H28" s="301" t="str">
        <f>IF('T4'!DS29="","",'T4'!DS29)</f>
        <v/>
      </c>
      <c r="I28" s="206"/>
      <c r="L28" s="304" t="str">
        <f>IF('T4'!DQ29="","",'T4'!DQ29)</f>
        <v/>
      </c>
      <c r="M28" s="304" t="str">
        <f>IF('T4'!DR29="","",'T4'!DR29)</f>
        <v/>
      </c>
      <c r="N28" s="304" t="str">
        <f>IF('T4'!DS29="","",'T4'!DS29)</f>
        <v/>
      </c>
      <c r="O28" s="210"/>
      <c r="Q28" s="108" t="str">
        <f t="shared" si="4"/>
        <v/>
      </c>
      <c r="R28" s="106" t="str">
        <f t="shared" si="5"/>
        <v/>
      </c>
      <c r="S28" s="128" t="str">
        <f t="shared" si="6"/>
        <v/>
      </c>
      <c r="T28" s="301" t="str">
        <f>IF('T6'!S29="","",'T6'!S29)</f>
        <v/>
      </c>
      <c r="U28" s="209"/>
      <c r="V28" s="309" t="str">
        <f>IF('T6'!T29="","",'T6'!T29)</f>
        <v/>
      </c>
      <c r="W28" s="209"/>
      <c r="X28" s="309" t="str">
        <f>IF('T6'!U29="","",'T6'!U29)</f>
        <v/>
      </c>
      <c r="Y28" s="209"/>
      <c r="AA28" s="108" t="str">
        <f>IF('T4'!CS27="","",'T4'!CS27)</f>
        <v/>
      </c>
      <c r="AB28" s="311" t="str">
        <f>IF('T4'!DH27="","",'T4'!DH27)</f>
        <v/>
      </c>
      <c r="AC28" s="311" t="str">
        <f>IF('T4'!DI27="","",'T4'!DI27)</f>
        <v/>
      </c>
      <c r="AD28" s="301" t="str">
        <f>IF('T4'!DJ27="","",'T4'!DJ27)</f>
        <v/>
      </c>
      <c r="AE28" s="212"/>
      <c r="AF28" s="108" t="str">
        <f>IF('T4'!CU27="","",'T4'!CU27)</f>
        <v/>
      </c>
      <c r="AG28" s="311" t="str">
        <f>IF('T4'!DV27="","",'T4'!DV27)</f>
        <v/>
      </c>
      <c r="AH28" s="311" t="str">
        <f>IF('T4'!DW27="","",'T4'!DW27)</f>
        <v/>
      </c>
      <c r="AI28" s="301" t="str">
        <f>IF('T4'!DX27="","",'T4'!DX27)</f>
        <v/>
      </c>
      <c r="AJ28" s="209"/>
      <c r="AK28" s="108" t="str">
        <f>IF('T4'!CT27="","",'T4'!CT27)</f>
        <v/>
      </c>
      <c r="AL28" s="311" t="str">
        <f>IF('T4'!DY27="","",'T4'!DY27)</f>
        <v/>
      </c>
      <c r="AM28" s="311" t="str">
        <f>IF('T4'!DZ27="","",'T4'!DZ27)</f>
        <v/>
      </c>
      <c r="AN28" s="311" t="str">
        <f>IF('T4'!EA27="","",'T4'!EA27)</f>
        <v/>
      </c>
      <c r="AO28" s="311" t="str">
        <f>IF('T4'!EP27="","",'T4'!EP27)</f>
        <v/>
      </c>
      <c r="AP28" s="311" t="str">
        <f>IF('T4'!EQ27="","",'T4'!EQ27)</f>
        <v/>
      </c>
      <c r="AQ28" s="301" t="str">
        <f>IF('T4'!ER27="","",'T4'!ER27)</f>
        <v/>
      </c>
      <c r="AR28" s="209"/>
    </row>
    <row r="29" spans="4:45" x14ac:dyDescent="0.4">
      <c r="D29" s="301" t="str">
        <f>IF('T4'!DQ30="","",'T4'!DQ30)</f>
        <v/>
      </c>
      <c r="E29" s="203"/>
      <c r="F29" s="301" t="str">
        <f>IF('T4'!DR30="","",'T4'!DR30)</f>
        <v/>
      </c>
      <c r="G29" s="203"/>
      <c r="H29" s="301" t="str">
        <f>IF('T4'!DS30="","",'T4'!DS30)</f>
        <v/>
      </c>
      <c r="I29" s="206"/>
      <c r="L29" s="304" t="str">
        <f>IF('T4'!DQ30="","",'T4'!DQ30)</f>
        <v/>
      </c>
      <c r="M29" s="304" t="str">
        <f>IF('T4'!DR30="","",'T4'!DR30)</f>
        <v/>
      </c>
      <c r="N29" s="304" t="str">
        <f>IF('T4'!DS30="","",'T4'!DS30)</f>
        <v/>
      </c>
      <c r="O29" s="209"/>
      <c r="Q29" s="108" t="str">
        <f t="shared" si="4"/>
        <v/>
      </c>
      <c r="R29" s="106" t="str">
        <f t="shared" si="5"/>
        <v/>
      </c>
      <c r="S29" s="128" t="str">
        <f t="shared" si="6"/>
        <v/>
      </c>
      <c r="T29" s="301" t="str">
        <f>IF('T6'!S30="","",'T6'!S30)</f>
        <v/>
      </c>
      <c r="U29" s="209"/>
      <c r="V29" s="309" t="str">
        <f>IF('T6'!T30="","",'T6'!T30)</f>
        <v/>
      </c>
      <c r="W29" s="209"/>
      <c r="X29" s="309" t="str">
        <f>IF('T6'!U30="","",'T6'!U30)</f>
        <v/>
      </c>
      <c r="Y29" s="209"/>
      <c r="AA29" s="108" t="str">
        <f>IF('T4'!CS28="","",'T4'!CS28)</f>
        <v/>
      </c>
      <c r="AB29" s="311" t="str">
        <f>IF('T4'!DH28="","",'T4'!DH28)</f>
        <v/>
      </c>
      <c r="AC29" s="311" t="str">
        <f>IF('T4'!DI28="","",'T4'!DI28)</f>
        <v/>
      </c>
      <c r="AD29" s="301" t="str">
        <f>IF('T4'!DJ28="","",'T4'!DJ28)</f>
        <v/>
      </c>
      <c r="AE29" s="212"/>
      <c r="AF29" s="108" t="str">
        <f>IF('T4'!CU28="","",'T4'!CU28)</f>
        <v/>
      </c>
      <c r="AG29" s="311" t="str">
        <f>IF('T4'!DV28="","",'T4'!DV28)</f>
        <v/>
      </c>
      <c r="AH29" s="311" t="str">
        <f>IF('T4'!DW28="","",'T4'!DW28)</f>
        <v/>
      </c>
      <c r="AI29" s="301" t="str">
        <f>IF('T4'!DX28="","",'T4'!DX28)</f>
        <v/>
      </c>
      <c r="AJ29" s="209"/>
      <c r="AK29" s="108" t="str">
        <f>IF('T4'!CT28="","",'T4'!CT28)</f>
        <v/>
      </c>
      <c r="AL29" s="311" t="str">
        <f>IF('T4'!DY28="","",'T4'!DY28)</f>
        <v/>
      </c>
      <c r="AM29" s="311" t="str">
        <f>IF('T4'!DZ28="","",'T4'!DZ28)</f>
        <v/>
      </c>
      <c r="AN29" s="311" t="str">
        <f>IF('T4'!EA28="","",'T4'!EA28)</f>
        <v/>
      </c>
      <c r="AO29" s="311" t="str">
        <f>IF('T4'!EP28="","",'T4'!EP28)</f>
        <v/>
      </c>
      <c r="AP29" s="311" t="str">
        <f>IF('T4'!EQ28="","",'T4'!EQ28)</f>
        <v/>
      </c>
      <c r="AQ29" s="301" t="str">
        <f>IF('T4'!ER28="","",'T4'!ER28)</f>
        <v/>
      </c>
      <c r="AR29" s="209"/>
      <c r="AS29" s="49"/>
    </row>
    <row r="30" spans="4:45" x14ac:dyDescent="0.4">
      <c r="D30" s="301" t="str">
        <f>IF('T4'!DQ31="","",'T4'!DQ31)</f>
        <v/>
      </c>
      <c r="E30" s="203"/>
      <c r="F30" s="301" t="str">
        <f>IF('T4'!DR31="","",'T4'!DR31)</f>
        <v/>
      </c>
      <c r="G30" s="203"/>
      <c r="H30" s="301" t="str">
        <f>IF('T4'!DS31="","",'T4'!DS31)</f>
        <v/>
      </c>
      <c r="I30" s="206"/>
      <c r="L30" s="304" t="str">
        <f>IF('T4'!DQ31="","",'T4'!DQ31)</f>
        <v/>
      </c>
      <c r="M30" s="304" t="str">
        <f>IF('T4'!DR31="","",'T4'!DR31)</f>
        <v/>
      </c>
      <c r="N30" s="304" t="str">
        <f>IF('T4'!DS31="","",'T4'!DS31)</f>
        <v/>
      </c>
      <c r="O30" s="209"/>
      <c r="Q30" s="108" t="str">
        <f t="shared" si="4"/>
        <v/>
      </c>
      <c r="R30" s="106" t="str">
        <f t="shared" si="5"/>
        <v/>
      </c>
      <c r="S30" s="128" t="str">
        <f t="shared" si="6"/>
        <v/>
      </c>
      <c r="T30" s="301" t="str">
        <f>IF('T6'!S31="","",'T6'!S31)</f>
        <v/>
      </c>
      <c r="U30" s="209"/>
      <c r="V30" s="309" t="str">
        <f>IF('T6'!T31="","",'T6'!T31)</f>
        <v/>
      </c>
      <c r="W30" s="209"/>
      <c r="X30" s="309" t="str">
        <f>IF('T6'!U31="","",'T6'!U31)</f>
        <v/>
      </c>
      <c r="Y30" s="209"/>
      <c r="AA30" s="108" t="str">
        <f>IF('T4'!CS29="","",'T4'!CS29)</f>
        <v/>
      </c>
      <c r="AB30" s="311" t="str">
        <f>IF('T4'!DH29="","",'T4'!DH29)</f>
        <v/>
      </c>
      <c r="AC30" s="311" t="str">
        <f>IF('T4'!DI29="","",'T4'!DI29)</f>
        <v/>
      </c>
      <c r="AD30" s="301" t="str">
        <f>IF('T4'!DJ29="","",'T4'!DJ29)</f>
        <v/>
      </c>
      <c r="AE30" s="212"/>
      <c r="AF30" s="108" t="str">
        <f>IF('T4'!CU29="","",'T4'!CU29)</f>
        <v/>
      </c>
      <c r="AG30" s="311" t="str">
        <f>IF('T4'!DV29="","",'T4'!DV29)</f>
        <v/>
      </c>
      <c r="AH30" s="311" t="str">
        <f>IF('T4'!DW29="","",'T4'!DW29)</f>
        <v/>
      </c>
      <c r="AI30" s="301" t="str">
        <f>IF('T4'!DX29="","",'T4'!DX29)</f>
        <v/>
      </c>
      <c r="AJ30" s="209"/>
      <c r="AK30" s="108" t="str">
        <f>IF('T4'!CT29="","",'T4'!CT29)</f>
        <v/>
      </c>
      <c r="AL30" s="311" t="str">
        <f>IF('T4'!DY29="","",'T4'!DY29)</f>
        <v/>
      </c>
      <c r="AM30" s="311" t="str">
        <f>IF('T4'!DZ29="","",'T4'!DZ29)</f>
        <v/>
      </c>
      <c r="AN30" s="311" t="str">
        <f>IF('T4'!EA29="","",'T4'!EA29)</f>
        <v/>
      </c>
      <c r="AO30" s="311" t="str">
        <f>IF('T4'!EP29="","",'T4'!EP29)</f>
        <v/>
      </c>
      <c r="AP30" s="311" t="str">
        <f>IF('T4'!EQ29="","",'T4'!EQ29)</f>
        <v/>
      </c>
      <c r="AQ30" s="301" t="str">
        <f>IF('T4'!ER29="","",'T4'!ER29)</f>
        <v/>
      </c>
      <c r="AR30" s="209"/>
      <c r="AS30" s="49"/>
    </row>
    <row r="31" spans="4:45" x14ac:dyDescent="0.4">
      <c r="D31" s="301" t="str">
        <f>IF('T4'!DQ32="","",'T4'!DQ32)</f>
        <v/>
      </c>
      <c r="E31" s="203"/>
      <c r="F31" s="301" t="str">
        <f>IF('T4'!DR32="","",'T4'!DR32)</f>
        <v/>
      </c>
      <c r="G31" s="203"/>
      <c r="H31" s="301" t="str">
        <f>IF('T4'!DS32="","",'T4'!DS32)</f>
        <v/>
      </c>
      <c r="I31" s="206"/>
      <c r="L31" s="304" t="str">
        <f>IF('T4'!DQ32="","",'T4'!DQ32)</f>
        <v/>
      </c>
      <c r="M31" s="304" t="str">
        <f>IF('T4'!DR32="","",'T4'!DR32)</f>
        <v/>
      </c>
      <c r="N31" s="304" t="str">
        <f>IF('T4'!DS32="","",'T4'!DS32)</f>
        <v/>
      </c>
      <c r="O31" s="209"/>
      <c r="Q31" s="108" t="str">
        <f t="shared" si="4"/>
        <v/>
      </c>
      <c r="R31" s="106" t="str">
        <f t="shared" si="5"/>
        <v/>
      </c>
      <c r="S31" s="128" t="str">
        <f t="shared" si="6"/>
        <v/>
      </c>
      <c r="T31" s="301" t="str">
        <f>IF('T6'!S32="","",'T6'!S32)</f>
        <v/>
      </c>
      <c r="U31" s="209"/>
      <c r="V31" s="309" t="str">
        <f>IF('T6'!T32="","",'T6'!T32)</f>
        <v/>
      </c>
      <c r="W31" s="209"/>
      <c r="X31" s="309" t="str">
        <f>IF('T6'!U32="","",'T6'!U32)</f>
        <v/>
      </c>
      <c r="Y31" s="209"/>
      <c r="AA31" s="108" t="str">
        <f>IF('T4'!CS30="","",'T4'!CS30)</f>
        <v/>
      </c>
      <c r="AB31" s="311" t="str">
        <f>IF('T4'!DH30="","",'T4'!DH30)</f>
        <v/>
      </c>
      <c r="AC31" s="311" t="str">
        <f>IF('T4'!DI30="","",'T4'!DI30)</f>
        <v/>
      </c>
      <c r="AD31" s="301" t="str">
        <f>IF('T4'!DJ30="","",'T4'!DJ30)</f>
        <v/>
      </c>
      <c r="AE31" s="212"/>
      <c r="AF31" s="108" t="str">
        <f>IF('T4'!CU30="","",'T4'!CU30)</f>
        <v/>
      </c>
      <c r="AG31" s="311" t="str">
        <f>IF('T4'!DV30="","",'T4'!DV30)</f>
        <v/>
      </c>
      <c r="AH31" s="311" t="str">
        <f>IF('T4'!DW30="","",'T4'!DW30)</f>
        <v/>
      </c>
      <c r="AI31" s="301" t="str">
        <f>IF('T4'!DX30="","",'T4'!DX30)</f>
        <v/>
      </c>
      <c r="AJ31" s="209"/>
      <c r="AK31" s="108" t="str">
        <f>IF('T4'!CT30="","",'T4'!CT30)</f>
        <v/>
      </c>
      <c r="AL31" s="311" t="str">
        <f>IF('T4'!DY30="","",'T4'!DY30)</f>
        <v/>
      </c>
      <c r="AM31" s="311" t="str">
        <f>IF('T4'!DZ30="","",'T4'!DZ30)</f>
        <v/>
      </c>
      <c r="AN31" s="311" t="str">
        <f>IF('T4'!EA30="","",'T4'!EA30)</f>
        <v/>
      </c>
      <c r="AO31" s="311" t="str">
        <f>IF('T4'!EP30="","",'T4'!EP30)</f>
        <v/>
      </c>
      <c r="AP31" s="311" t="str">
        <f>IF('T4'!EQ30="","",'T4'!EQ30)</f>
        <v/>
      </c>
      <c r="AQ31" s="301" t="str">
        <f>IF('T4'!ER30="","",'T4'!ER30)</f>
        <v/>
      </c>
      <c r="AR31" s="209"/>
      <c r="AS31" s="49"/>
    </row>
    <row r="32" spans="4:45" x14ac:dyDescent="0.4">
      <c r="D32" s="301" t="str">
        <f>IF('T4'!DQ33="","",'T4'!DQ33)</f>
        <v/>
      </c>
      <c r="E32" s="203"/>
      <c r="F32" s="301" t="str">
        <f>IF('T4'!DR33="","",'T4'!DR33)</f>
        <v/>
      </c>
      <c r="G32" s="203"/>
      <c r="H32" s="301" t="str">
        <f>IF('T4'!DS33="","",'T4'!DS33)</f>
        <v/>
      </c>
      <c r="I32" s="206"/>
      <c r="L32" s="304" t="str">
        <f>IF('T4'!DQ33="","",'T4'!DQ33)</f>
        <v/>
      </c>
      <c r="M32" s="304" t="str">
        <f>IF('T4'!DR33="","",'T4'!DR33)</f>
        <v/>
      </c>
      <c r="N32" s="304" t="str">
        <f>IF('T4'!DS33="","",'T4'!DS33)</f>
        <v/>
      </c>
      <c r="O32" s="209"/>
      <c r="Q32" s="108" t="str">
        <f t="shared" si="4"/>
        <v/>
      </c>
      <c r="R32" s="106" t="str">
        <f t="shared" si="5"/>
        <v/>
      </c>
      <c r="S32" s="128" t="str">
        <f t="shared" si="6"/>
        <v/>
      </c>
      <c r="T32" s="301" t="str">
        <f>IF('T6'!S33="","",'T6'!S33)</f>
        <v/>
      </c>
      <c r="U32" s="209"/>
      <c r="V32" s="309" t="str">
        <f>IF('T6'!T33="","",'T6'!T33)</f>
        <v/>
      </c>
      <c r="W32" s="209"/>
      <c r="X32" s="309" t="str">
        <f>IF('T6'!U33="","",'T6'!U33)</f>
        <v/>
      </c>
      <c r="Y32" s="209"/>
      <c r="Z32" s="51"/>
      <c r="AA32" s="108" t="str">
        <f>IF('T4'!CS31="","",'T4'!CS31)</f>
        <v/>
      </c>
      <c r="AB32" s="311" t="str">
        <f>IF('T4'!DH31="","",'T4'!DH31)</f>
        <v/>
      </c>
      <c r="AC32" s="311" t="str">
        <f>IF('T4'!DI31="","",'T4'!DI31)</f>
        <v/>
      </c>
      <c r="AD32" s="301" t="str">
        <f>IF('T4'!DJ31="","",'T4'!DJ31)</f>
        <v/>
      </c>
      <c r="AE32" s="212"/>
      <c r="AF32" s="108" t="str">
        <f>IF('T4'!CU31="","",'T4'!CU31)</f>
        <v/>
      </c>
      <c r="AG32" s="311" t="str">
        <f>IF('T4'!DV31="","",'T4'!DV31)</f>
        <v/>
      </c>
      <c r="AH32" s="311" t="str">
        <f>IF('T4'!DW31="","",'T4'!DW31)</f>
        <v/>
      </c>
      <c r="AI32" s="301" t="str">
        <f>IF('T4'!DX31="","",'T4'!DX31)</f>
        <v/>
      </c>
      <c r="AJ32" s="209"/>
      <c r="AK32" s="108" t="str">
        <f>IF('T4'!CT31="","",'T4'!CT31)</f>
        <v/>
      </c>
      <c r="AL32" s="311" t="str">
        <f>IF('T4'!DY31="","",'T4'!DY31)</f>
        <v/>
      </c>
      <c r="AM32" s="311" t="str">
        <f>IF('T4'!DZ31="","",'T4'!DZ31)</f>
        <v/>
      </c>
      <c r="AN32" s="311" t="str">
        <f>IF('T4'!EA31="","",'T4'!EA31)</f>
        <v/>
      </c>
      <c r="AO32" s="311" t="str">
        <f>IF('T4'!EP31="","",'T4'!EP31)</f>
        <v/>
      </c>
      <c r="AP32" s="311" t="str">
        <f>IF('T4'!EQ31="","",'T4'!EQ31)</f>
        <v/>
      </c>
      <c r="AQ32" s="301" t="str">
        <f>IF('T4'!ER31="","",'T4'!ER31)</f>
        <v/>
      </c>
      <c r="AR32" s="209"/>
      <c r="AS32" s="49"/>
    </row>
    <row r="33" spans="4:45" x14ac:dyDescent="0.4">
      <c r="D33" s="301" t="str">
        <f>IF('T4'!DQ34="","",'T4'!DQ34)</f>
        <v/>
      </c>
      <c r="E33" s="203"/>
      <c r="F33" s="301" t="str">
        <f>IF('T4'!DR34="","",'T4'!DR34)</f>
        <v/>
      </c>
      <c r="G33" s="203"/>
      <c r="H33" s="301" t="str">
        <f>IF('T4'!DS34="","",'T4'!DS34)</f>
        <v/>
      </c>
      <c r="I33" s="206"/>
      <c r="L33" s="304" t="str">
        <f>IF('T4'!DQ34="","",'T4'!DQ34)</f>
        <v/>
      </c>
      <c r="M33" s="304" t="str">
        <f>IF('T4'!DR34="","",'T4'!DR34)</f>
        <v/>
      </c>
      <c r="N33" s="304" t="str">
        <f>IF('T4'!DS34="","",'T4'!DS34)</f>
        <v/>
      </c>
      <c r="O33" s="209"/>
      <c r="Q33" s="108" t="str">
        <f t="shared" si="4"/>
        <v/>
      </c>
      <c r="R33" s="106" t="str">
        <f t="shared" si="5"/>
        <v/>
      </c>
      <c r="S33" s="128" t="str">
        <f t="shared" si="6"/>
        <v/>
      </c>
      <c r="T33" s="301" t="str">
        <f>IF('T6'!S34="","",'T6'!S34)</f>
        <v/>
      </c>
      <c r="U33" s="209"/>
      <c r="V33" s="309" t="str">
        <f>IF('T6'!T34="","",'T6'!T34)</f>
        <v/>
      </c>
      <c r="W33" s="209"/>
      <c r="X33" s="309" t="str">
        <f>IF('T6'!U34="","",'T6'!U34)</f>
        <v/>
      </c>
      <c r="Y33" s="209"/>
      <c r="AA33" s="108" t="str">
        <f>IF('T4'!CS32="","",'T4'!CS32)</f>
        <v/>
      </c>
      <c r="AB33" s="311" t="str">
        <f>IF('T4'!DH32="","",'T4'!DH32)</f>
        <v/>
      </c>
      <c r="AC33" s="311" t="str">
        <f>IF('T4'!DI32="","",'T4'!DI32)</f>
        <v/>
      </c>
      <c r="AD33" s="301" t="str">
        <f>IF('T4'!DJ32="","",'T4'!DJ32)</f>
        <v/>
      </c>
      <c r="AE33" s="212"/>
      <c r="AF33" s="108" t="str">
        <f>IF('T4'!CU32="","",'T4'!CU32)</f>
        <v/>
      </c>
      <c r="AG33" s="311" t="str">
        <f>IF('T4'!DV32="","",'T4'!DV32)</f>
        <v/>
      </c>
      <c r="AH33" s="311" t="str">
        <f>IF('T4'!DW32="","",'T4'!DW32)</f>
        <v/>
      </c>
      <c r="AI33" s="301" t="str">
        <f>IF('T4'!DX32="","",'T4'!DX32)</f>
        <v/>
      </c>
      <c r="AJ33" s="209"/>
      <c r="AK33" s="108" t="str">
        <f>IF('T4'!CT32="","",'T4'!CT32)</f>
        <v/>
      </c>
      <c r="AL33" s="311" t="str">
        <f>IF('T4'!DY32="","",'T4'!DY32)</f>
        <v/>
      </c>
      <c r="AM33" s="311" t="str">
        <f>IF('T4'!DZ32="","",'T4'!DZ32)</f>
        <v/>
      </c>
      <c r="AN33" s="311" t="str">
        <f>IF('T4'!EA32="","",'T4'!EA32)</f>
        <v/>
      </c>
      <c r="AO33" s="311" t="str">
        <f>IF('T4'!EP32="","",'T4'!EP32)</f>
        <v/>
      </c>
      <c r="AP33" s="311" t="str">
        <f>IF('T4'!EQ32="","",'T4'!EQ32)</f>
        <v/>
      </c>
      <c r="AQ33" s="301" t="str">
        <f>IF('T4'!ER32="","",'T4'!ER32)</f>
        <v/>
      </c>
      <c r="AR33" s="209"/>
      <c r="AS33" s="49"/>
    </row>
    <row r="34" spans="4:45" x14ac:dyDescent="0.4">
      <c r="D34" s="301" t="str">
        <f>IF('T4'!DQ35="","",'T4'!DQ35)</f>
        <v/>
      </c>
      <c r="E34" s="203"/>
      <c r="F34" s="301" t="str">
        <f>IF('T4'!DR35="","",'T4'!DR35)</f>
        <v/>
      </c>
      <c r="G34" s="203"/>
      <c r="H34" s="301" t="str">
        <f>IF('T4'!DS35="","",'T4'!DS35)</f>
        <v/>
      </c>
      <c r="I34" s="206"/>
      <c r="L34" s="304" t="str">
        <f>IF('T4'!DQ35="","",'T4'!DQ35)</f>
        <v/>
      </c>
      <c r="M34" s="304" t="str">
        <f>IF('T4'!DR35="","",'T4'!DR35)</f>
        <v/>
      </c>
      <c r="N34" s="304" t="str">
        <f>IF('T4'!DS35="","",'T4'!DS35)</f>
        <v/>
      </c>
      <c r="O34" s="209"/>
      <c r="Q34" s="108" t="str">
        <f t="shared" si="4"/>
        <v/>
      </c>
      <c r="R34" s="106" t="str">
        <f t="shared" si="5"/>
        <v/>
      </c>
      <c r="S34" s="128" t="str">
        <f t="shared" si="6"/>
        <v/>
      </c>
      <c r="T34" s="301" t="str">
        <f>IF('T6'!S35="","",'T6'!S35)</f>
        <v/>
      </c>
      <c r="U34" s="209"/>
      <c r="V34" s="309" t="str">
        <f>IF('T6'!T35="","",'T6'!T35)</f>
        <v/>
      </c>
      <c r="W34" s="209"/>
      <c r="X34" s="309" t="str">
        <f>IF('T6'!U35="","",'T6'!U35)</f>
        <v/>
      </c>
      <c r="Y34" s="209"/>
      <c r="AA34" s="108" t="str">
        <f>IF('T4'!CS33="","",'T4'!CS33)</f>
        <v/>
      </c>
      <c r="AB34" s="311" t="str">
        <f>IF('T4'!DH33="","",'T4'!DH33)</f>
        <v/>
      </c>
      <c r="AC34" s="311" t="str">
        <f>IF('T4'!DI33="","",'T4'!DI33)</f>
        <v/>
      </c>
      <c r="AD34" s="301" t="str">
        <f>IF('T4'!DJ33="","",'T4'!DJ33)</f>
        <v/>
      </c>
      <c r="AE34" s="212"/>
      <c r="AF34" s="108" t="str">
        <f>IF('T4'!CU33="","",'T4'!CU33)</f>
        <v/>
      </c>
      <c r="AG34" s="311" t="str">
        <f>IF('T4'!DV33="","",'T4'!DV33)</f>
        <v/>
      </c>
      <c r="AH34" s="311" t="str">
        <f>IF('T4'!DW33="","",'T4'!DW33)</f>
        <v/>
      </c>
      <c r="AI34" s="301" t="str">
        <f>IF('T4'!DX33="","",'T4'!DX33)</f>
        <v/>
      </c>
      <c r="AJ34" s="209"/>
      <c r="AK34" s="108" t="str">
        <f>IF('T4'!CT33="","",'T4'!CT33)</f>
        <v/>
      </c>
      <c r="AL34" s="311" t="str">
        <f>IF('T4'!DY33="","",'T4'!DY33)</f>
        <v/>
      </c>
      <c r="AM34" s="311" t="str">
        <f>IF('T4'!DZ33="","",'T4'!DZ33)</f>
        <v/>
      </c>
      <c r="AN34" s="311" t="str">
        <f>IF('T4'!EA33="","",'T4'!EA33)</f>
        <v/>
      </c>
      <c r="AO34" s="311" t="str">
        <f>IF('T4'!EP33="","",'T4'!EP33)</f>
        <v/>
      </c>
      <c r="AP34" s="311" t="str">
        <f>IF('T4'!EQ33="","",'T4'!EQ33)</f>
        <v/>
      </c>
      <c r="AQ34" s="301" t="str">
        <f>IF('T4'!ER33="","",'T4'!ER33)</f>
        <v/>
      </c>
      <c r="AR34" s="209"/>
      <c r="AS34" s="49"/>
    </row>
    <row r="35" spans="4:45" x14ac:dyDescent="0.4">
      <c r="D35" s="301" t="str">
        <f>IF('T4'!DQ36="","",'T4'!DQ36)</f>
        <v/>
      </c>
      <c r="E35" s="203"/>
      <c r="F35" s="301" t="str">
        <f>IF('T4'!DR36="","",'T4'!DR36)</f>
        <v/>
      </c>
      <c r="G35" s="203"/>
      <c r="H35" s="301" t="str">
        <f>IF('T4'!DS36="","",'T4'!DS36)</f>
        <v/>
      </c>
      <c r="I35" s="206"/>
      <c r="L35" s="304" t="str">
        <f>IF('T4'!DQ36="","",'T4'!DQ36)</f>
        <v/>
      </c>
      <c r="M35" s="304" t="str">
        <f>IF('T4'!DR36="","",'T4'!DR36)</f>
        <v/>
      </c>
      <c r="N35" s="304" t="str">
        <f>IF('T4'!DS36="","",'T4'!DS36)</f>
        <v/>
      </c>
      <c r="O35" s="209"/>
      <c r="Q35" s="108" t="str">
        <f t="shared" si="4"/>
        <v/>
      </c>
      <c r="R35" s="106" t="str">
        <f t="shared" si="5"/>
        <v/>
      </c>
      <c r="S35" s="128" t="str">
        <f t="shared" si="6"/>
        <v/>
      </c>
      <c r="T35" s="301" t="str">
        <f>IF('T6'!S36="","",'T6'!S36)</f>
        <v/>
      </c>
      <c r="U35" s="209"/>
      <c r="V35" s="309" t="str">
        <f>IF('T6'!T36="","",'T6'!T36)</f>
        <v/>
      </c>
      <c r="W35" s="209"/>
      <c r="X35" s="309" t="str">
        <f>IF('T6'!U36="","",'T6'!U36)</f>
        <v/>
      </c>
      <c r="Y35" s="209"/>
      <c r="AA35" s="108" t="str">
        <f>IF('T4'!CS34="","",'T4'!CS34)</f>
        <v/>
      </c>
      <c r="AB35" s="311" t="str">
        <f>IF('T4'!DH34="","",'T4'!DH34)</f>
        <v/>
      </c>
      <c r="AC35" s="311" t="str">
        <f>IF('T4'!DI34="","",'T4'!DI34)</f>
        <v/>
      </c>
      <c r="AD35" s="301" t="str">
        <f>IF('T4'!DJ34="","",'T4'!DJ34)</f>
        <v/>
      </c>
      <c r="AE35" s="212"/>
      <c r="AF35" s="108" t="str">
        <f>IF('T4'!CU34="","",'T4'!CU34)</f>
        <v/>
      </c>
      <c r="AG35" s="311" t="str">
        <f>IF('T4'!DV34="","",'T4'!DV34)</f>
        <v/>
      </c>
      <c r="AH35" s="311" t="str">
        <f>IF('T4'!DW34="","",'T4'!DW34)</f>
        <v/>
      </c>
      <c r="AI35" s="301" t="str">
        <f>IF('T4'!DX34="","",'T4'!DX34)</f>
        <v/>
      </c>
      <c r="AJ35" s="209"/>
      <c r="AK35" s="108" t="str">
        <f>IF('T4'!CT34="","",'T4'!CT34)</f>
        <v/>
      </c>
      <c r="AL35" s="311" t="str">
        <f>IF('T4'!DY34="","",'T4'!DY34)</f>
        <v/>
      </c>
      <c r="AM35" s="311" t="str">
        <f>IF('T4'!DZ34="","",'T4'!DZ34)</f>
        <v/>
      </c>
      <c r="AN35" s="311" t="str">
        <f>IF('T4'!EA34="","",'T4'!EA34)</f>
        <v/>
      </c>
      <c r="AO35" s="311" t="str">
        <f>IF('T4'!EP34="","",'T4'!EP34)</f>
        <v/>
      </c>
      <c r="AP35" s="311" t="str">
        <f>IF('T4'!EQ34="","",'T4'!EQ34)</f>
        <v/>
      </c>
      <c r="AQ35" s="301" t="str">
        <f>IF('T4'!ER34="","",'T4'!ER34)</f>
        <v/>
      </c>
      <c r="AR35" s="209"/>
      <c r="AS35" s="49"/>
    </row>
    <row r="36" spans="4:45" x14ac:dyDescent="0.4">
      <c r="D36" s="301" t="str">
        <f>IF('T4'!DQ37="","",'T4'!DQ37)</f>
        <v/>
      </c>
      <c r="E36" s="203"/>
      <c r="F36" s="301" t="str">
        <f>IF('T4'!DR37="","",'T4'!DR37)</f>
        <v/>
      </c>
      <c r="G36" s="203"/>
      <c r="H36" s="301" t="str">
        <f>IF('T4'!DS37="","",'T4'!DS37)</f>
        <v/>
      </c>
      <c r="I36" s="206"/>
      <c r="L36" s="304" t="str">
        <f>IF('T4'!DQ37="","",'T4'!DQ37)</f>
        <v/>
      </c>
      <c r="M36" s="304" t="str">
        <f>IF('T4'!DR37="","",'T4'!DR37)</f>
        <v/>
      </c>
      <c r="N36" s="304" t="str">
        <f>IF('T4'!DS37="","",'T4'!DS37)</f>
        <v/>
      </c>
      <c r="O36" s="209"/>
      <c r="Q36" s="108" t="str">
        <f t="shared" si="4"/>
        <v/>
      </c>
      <c r="R36" s="106" t="str">
        <f t="shared" si="5"/>
        <v/>
      </c>
      <c r="S36" s="128" t="str">
        <f t="shared" si="6"/>
        <v/>
      </c>
      <c r="T36" s="301" t="str">
        <f>IF('T6'!S37="","",'T6'!S37)</f>
        <v/>
      </c>
      <c r="U36" s="209"/>
      <c r="V36" s="309" t="str">
        <f>IF('T6'!T37="","",'T6'!T37)</f>
        <v/>
      </c>
      <c r="W36" s="209"/>
      <c r="X36" s="309" t="str">
        <f>IF('T6'!U37="","",'T6'!U37)</f>
        <v/>
      </c>
      <c r="Y36" s="209"/>
      <c r="AA36" s="108" t="str">
        <f>IF('T4'!CS35="","",'T4'!CS35)</f>
        <v/>
      </c>
      <c r="AB36" s="311" t="str">
        <f>IF('T4'!DH35="","",'T4'!DH35)</f>
        <v/>
      </c>
      <c r="AC36" s="311" t="str">
        <f>IF('T4'!DI35="","",'T4'!DI35)</f>
        <v/>
      </c>
      <c r="AD36" s="301" t="str">
        <f>IF('T4'!DJ35="","",'T4'!DJ35)</f>
        <v/>
      </c>
      <c r="AE36" s="212"/>
      <c r="AF36" s="108" t="str">
        <f>IF('T4'!CU35="","",'T4'!CU35)</f>
        <v/>
      </c>
      <c r="AG36" s="311" t="str">
        <f>IF('T4'!DV35="","",'T4'!DV35)</f>
        <v/>
      </c>
      <c r="AH36" s="311" t="str">
        <f>IF('T4'!DW35="","",'T4'!DW35)</f>
        <v/>
      </c>
      <c r="AI36" s="301" t="str">
        <f>IF('T4'!DX35="","",'T4'!DX35)</f>
        <v/>
      </c>
      <c r="AJ36" s="209"/>
      <c r="AK36" s="108" t="str">
        <f>IF('T4'!CT35="","",'T4'!CT35)</f>
        <v/>
      </c>
      <c r="AL36" s="311" t="str">
        <f>IF('T4'!DY35="","",'T4'!DY35)</f>
        <v/>
      </c>
      <c r="AM36" s="311" t="str">
        <f>IF('T4'!DZ35="","",'T4'!DZ35)</f>
        <v/>
      </c>
      <c r="AN36" s="311" t="str">
        <f>IF('T4'!EA35="","",'T4'!EA35)</f>
        <v/>
      </c>
      <c r="AO36" s="311" t="str">
        <f>IF('T4'!EP35="","",'T4'!EP35)</f>
        <v/>
      </c>
      <c r="AP36" s="311" t="str">
        <f>IF('T4'!EQ35="","",'T4'!EQ35)</f>
        <v/>
      </c>
      <c r="AQ36" s="301" t="str">
        <f>IF('T4'!ER35="","",'T4'!ER35)</f>
        <v/>
      </c>
      <c r="AR36" s="209"/>
      <c r="AS36" s="49"/>
    </row>
    <row r="37" spans="4:45" x14ac:dyDescent="0.4">
      <c r="D37" s="301" t="str">
        <f>IF('T4'!DQ38="","",'T4'!DQ38)</f>
        <v/>
      </c>
      <c r="E37" s="203"/>
      <c r="F37" s="301" t="str">
        <f>IF('T4'!DR38="","",'T4'!DR38)</f>
        <v/>
      </c>
      <c r="G37" s="203"/>
      <c r="H37" s="301" t="str">
        <f>IF('T4'!DS38="","",'T4'!DS38)</f>
        <v/>
      </c>
      <c r="I37" s="206"/>
      <c r="L37" s="304" t="str">
        <f>IF('T4'!DQ38="","",'T4'!DQ38)</f>
        <v/>
      </c>
      <c r="M37" s="304" t="str">
        <f>IF('T4'!DR38="","",'T4'!DR38)</f>
        <v/>
      </c>
      <c r="N37" s="304" t="str">
        <f>IF('T4'!DS38="","",'T4'!DS38)</f>
        <v/>
      </c>
      <c r="O37" s="209"/>
      <c r="Q37" s="108" t="str">
        <f t="shared" si="4"/>
        <v/>
      </c>
      <c r="R37" s="106" t="str">
        <f t="shared" si="5"/>
        <v/>
      </c>
      <c r="S37" s="128" t="str">
        <f t="shared" si="6"/>
        <v/>
      </c>
      <c r="T37" s="301" t="str">
        <f>IF('T6'!S38="","",'T6'!S38)</f>
        <v/>
      </c>
      <c r="U37" s="209"/>
      <c r="V37" s="309" t="str">
        <f>IF('T6'!T38="","",'T6'!T38)</f>
        <v/>
      </c>
      <c r="W37" s="209"/>
      <c r="X37" s="309" t="str">
        <f>IF('T6'!U38="","",'T6'!U38)</f>
        <v/>
      </c>
      <c r="Y37" s="209"/>
      <c r="AA37" s="108" t="str">
        <f>IF('T4'!CS36="","",'T4'!CS36)</f>
        <v/>
      </c>
      <c r="AB37" s="311" t="str">
        <f>IF('T4'!DH36="","",'T4'!DH36)</f>
        <v/>
      </c>
      <c r="AC37" s="311" t="str">
        <f>IF('T4'!DI36="","",'T4'!DI36)</f>
        <v/>
      </c>
      <c r="AD37" s="301" t="str">
        <f>IF('T4'!DJ36="","",'T4'!DJ36)</f>
        <v/>
      </c>
      <c r="AE37" s="212"/>
      <c r="AF37" s="108" t="str">
        <f>IF('T4'!CU36="","",'T4'!CU36)</f>
        <v/>
      </c>
      <c r="AG37" s="311" t="str">
        <f>IF('T4'!DV36="","",'T4'!DV36)</f>
        <v/>
      </c>
      <c r="AH37" s="311" t="str">
        <f>IF('T4'!DW36="","",'T4'!DW36)</f>
        <v/>
      </c>
      <c r="AI37" s="301" t="str">
        <f>IF('T4'!DX36="","",'T4'!DX36)</f>
        <v/>
      </c>
      <c r="AJ37" s="209"/>
      <c r="AK37" s="108" t="str">
        <f>IF('T4'!CT36="","",'T4'!CT36)</f>
        <v/>
      </c>
      <c r="AL37" s="311" t="str">
        <f>IF('T4'!DY36="","",'T4'!DY36)</f>
        <v/>
      </c>
      <c r="AM37" s="311" t="str">
        <f>IF('T4'!DZ36="","",'T4'!DZ36)</f>
        <v/>
      </c>
      <c r="AN37" s="311" t="str">
        <f>IF('T4'!EA36="","",'T4'!EA36)</f>
        <v/>
      </c>
      <c r="AO37" s="311" t="str">
        <f>IF('T4'!EP36="","",'T4'!EP36)</f>
        <v/>
      </c>
      <c r="AP37" s="311" t="str">
        <f>IF('T4'!EQ36="","",'T4'!EQ36)</f>
        <v/>
      </c>
      <c r="AQ37" s="301" t="str">
        <f>IF('T4'!ER36="","",'T4'!ER36)</f>
        <v/>
      </c>
      <c r="AR37" s="209"/>
      <c r="AS37" s="49"/>
    </row>
    <row r="38" spans="4:45" x14ac:dyDescent="0.4">
      <c r="D38" s="301" t="str">
        <f>IF('T4'!DQ39="","",'T4'!DQ39)</f>
        <v/>
      </c>
      <c r="E38" s="203"/>
      <c r="F38" s="301" t="str">
        <f>IF('T4'!DR39="","",'T4'!DR39)</f>
        <v/>
      </c>
      <c r="G38" s="203"/>
      <c r="H38" s="301" t="str">
        <f>IF('T4'!DS39="","",'T4'!DS39)</f>
        <v/>
      </c>
      <c r="I38" s="206"/>
      <c r="L38" s="304" t="str">
        <f>IF('T4'!DQ39="","",'T4'!DQ39)</f>
        <v/>
      </c>
      <c r="M38" s="304" t="str">
        <f>IF('T4'!DR39="","",'T4'!DR39)</f>
        <v/>
      </c>
      <c r="N38" s="304" t="str">
        <f>IF('T4'!DS39="","",'T4'!DS39)</f>
        <v/>
      </c>
      <c r="O38" s="209"/>
      <c r="Q38" s="108" t="str">
        <f t="shared" si="4"/>
        <v/>
      </c>
      <c r="R38" s="106" t="str">
        <f t="shared" si="5"/>
        <v/>
      </c>
      <c r="S38" s="128" t="str">
        <f t="shared" si="6"/>
        <v/>
      </c>
      <c r="T38" s="301" t="str">
        <f>IF('T6'!S39="","",'T6'!S39)</f>
        <v/>
      </c>
      <c r="U38" s="209"/>
      <c r="V38" s="309" t="str">
        <f>IF('T6'!T39="","",'T6'!T39)</f>
        <v/>
      </c>
      <c r="W38" s="209"/>
      <c r="X38" s="309" t="str">
        <f>IF('T6'!U39="","",'T6'!U39)</f>
        <v/>
      </c>
      <c r="Y38" s="209"/>
      <c r="AA38" s="108" t="str">
        <f>IF('T4'!CS37="","",'T4'!CS37)</f>
        <v/>
      </c>
      <c r="AB38" s="311" t="str">
        <f>IF('T4'!DH37="","",'T4'!DH37)</f>
        <v/>
      </c>
      <c r="AC38" s="311" t="str">
        <f>IF('T4'!DI37="","",'T4'!DI37)</f>
        <v/>
      </c>
      <c r="AD38" s="301" t="str">
        <f>IF('T4'!DJ37="","",'T4'!DJ37)</f>
        <v/>
      </c>
      <c r="AE38" s="212"/>
      <c r="AF38" s="108" t="str">
        <f>IF('T4'!CU37="","",'T4'!CU37)</f>
        <v/>
      </c>
      <c r="AG38" s="311" t="str">
        <f>IF('T4'!DV37="","",'T4'!DV37)</f>
        <v/>
      </c>
      <c r="AH38" s="311" t="str">
        <f>IF('T4'!DW37="","",'T4'!DW37)</f>
        <v/>
      </c>
      <c r="AI38" s="301" t="str">
        <f>IF('T4'!DX37="","",'T4'!DX37)</f>
        <v/>
      </c>
      <c r="AJ38" s="209"/>
      <c r="AK38" s="108" t="str">
        <f>IF('T4'!CT37="","",'T4'!CT37)</f>
        <v/>
      </c>
      <c r="AL38" s="311" t="str">
        <f>IF('T4'!DY37="","",'T4'!DY37)</f>
        <v/>
      </c>
      <c r="AM38" s="311" t="str">
        <f>IF('T4'!DZ37="","",'T4'!DZ37)</f>
        <v/>
      </c>
      <c r="AN38" s="311" t="str">
        <f>IF('T4'!EA37="","",'T4'!EA37)</f>
        <v/>
      </c>
      <c r="AO38" s="311" t="str">
        <f>IF('T4'!EP37="","",'T4'!EP37)</f>
        <v/>
      </c>
      <c r="AP38" s="311" t="str">
        <f>IF('T4'!EQ37="","",'T4'!EQ37)</f>
        <v/>
      </c>
      <c r="AQ38" s="301" t="str">
        <f>IF('T4'!ER37="","",'T4'!ER37)</f>
        <v/>
      </c>
      <c r="AR38" s="209"/>
      <c r="AS38" s="49"/>
    </row>
    <row r="39" spans="4:45" x14ac:dyDescent="0.4">
      <c r="D39" s="301" t="str">
        <f>IF('T4'!DQ40="","",'T4'!DQ40)</f>
        <v/>
      </c>
      <c r="E39" s="203"/>
      <c r="F39" s="301" t="str">
        <f>IF('T4'!DR40="","",'T4'!DR40)</f>
        <v/>
      </c>
      <c r="G39" s="203"/>
      <c r="H39" s="301" t="str">
        <f>IF('T4'!DS40="","",'T4'!DS40)</f>
        <v/>
      </c>
      <c r="I39" s="206"/>
      <c r="L39" s="304" t="str">
        <f>IF('T4'!DQ40="","",'T4'!DQ40)</f>
        <v/>
      </c>
      <c r="M39" s="304" t="str">
        <f>IF('T4'!DR40="","",'T4'!DR40)</f>
        <v/>
      </c>
      <c r="N39" s="304" t="str">
        <f>IF('T4'!DS40="","",'T4'!DS40)</f>
        <v/>
      </c>
      <c r="O39" s="209"/>
      <c r="Q39" s="108" t="str">
        <f t="shared" si="4"/>
        <v/>
      </c>
      <c r="R39" s="106" t="str">
        <f t="shared" si="5"/>
        <v/>
      </c>
      <c r="S39" s="128" t="str">
        <f t="shared" si="6"/>
        <v/>
      </c>
      <c r="T39" s="301" t="str">
        <f>IF('T6'!S40="","",'T6'!S40)</f>
        <v/>
      </c>
      <c r="U39" s="209"/>
      <c r="V39" s="309" t="str">
        <f>IF('T6'!T40="","",'T6'!T40)</f>
        <v/>
      </c>
      <c r="W39" s="209"/>
      <c r="X39" s="309" t="str">
        <f>IF('T6'!U40="","",'T6'!U40)</f>
        <v/>
      </c>
      <c r="Y39" s="209"/>
      <c r="AA39" s="108" t="str">
        <f>IF('T4'!CS38="","",'T4'!CS38)</f>
        <v/>
      </c>
      <c r="AB39" s="311" t="str">
        <f>IF('T4'!DH38="","",'T4'!DH38)</f>
        <v/>
      </c>
      <c r="AC39" s="311" t="str">
        <f>IF('T4'!DI38="","",'T4'!DI38)</f>
        <v/>
      </c>
      <c r="AD39" s="301" t="str">
        <f>IF('T4'!DJ38="","",'T4'!DJ38)</f>
        <v/>
      </c>
      <c r="AE39" s="212"/>
      <c r="AF39" s="108" t="str">
        <f>IF('T4'!CU38="","",'T4'!CU38)</f>
        <v/>
      </c>
      <c r="AG39" s="311" t="str">
        <f>IF('T4'!DV38="","",'T4'!DV38)</f>
        <v/>
      </c>
      <c r="AH39" s="311" t="str">
        <f>IF('T4'!DW38="","",'T4'!DW38)</f>
        <v/>
      </c>
      <c r="AI39" s="301" t="str">
        <f>IF('T4'!DX38="","",'T4'!DX38)</f>
        <v/>
      </c>
      <c r="AJ39" s="209"/>
      <c r="AK39" s="108" t="str">
        <f>IF('T4'!CT38="","",'T4'!CT38)</f>
        <v/>
      </c>
      <c r="AL39" s="311" t="str">
        <f>IF('T4'!DY38="","",'T4'!DY38)</f>
        <v/>
      </c>
      <c r="AM39" s="311" t="str">
        <f>IF('T4'!DZ38="","",'T4'!DZ38)</f>
        <v/>
      </c>
      <c r="AN39" s="311" t="str">
        <f>IF('T4'!EA38="","",'T4'!EA38)</f>
        <v/>
      </c>
      <c r="AO39" s="311" t="str">
        <f>IF('T4'!EP38="","",'T4'!EP38)</f>
        <v/>
      </c>
      <c r="AP39" s="311" t="str">
        <f>IF('T4'!EQ38="","",'T4'!EQ38)</f>
        <v/>
      </c>
      <c r="AQ39" s="301" t="str">
        <f>IF('T4'!ER38="","",'T4'!ER38)</f>
        <v/>
      </c>
      <c r="AR39" s="209"/>
      <c r="AS39" s="49"/>
    </row>
    <row r="40" spans="4:45" x14ac:dyDescent="0.4">
      <c r="D40" s="301" t="str">
        <f>IF('T4'!DQ41="","",'T4'!DQ41)</f>
        <v/>
      </c>
      <c r="E40" s="203"/>
      <c r="F40" s="301" t="str">
        <f>IF('T4'!DR41="","",'T4'!DR41)</f>
        <v/>
      </c>
      <c r="G40" s="203"/>
      <c r="H40" s="301" t="str">
        <f>IF('T4'!DS41="","",'T4'!DS41)</f>
        <v/>
      </c>
      <c r="I40" s="206"/>
      <c r="L40" s="304" t="str">
        <f>IF('T4'!DQ41="","",'T4'!DQ41)</f>
        <v/>
      </c>
      <c r="M40" s="304" t="str">
        <f>IF('T4'!DR41="","",'T4'!DR41)</f>
        <v/>
      </c>
      <c r="N40" s="304" t="str">
        <f>IF('T4'!DS41="","",'T4'!DS41)</f>
        <v/>
      </c>
      <c r="O40" s="209"/>
      <c r="Q40" s="108" t="str">
        <f t="shared" si="4"/>
        <v/>
      </c>
      <c r="R40" s="106" t="str">
        <f t="shared" si="5"/>
        <v/>
      </c>
      <c r="S40" s="128" t="str">
        <f t="shared" si="6"/>
        <v/>
      </c>
      <c r="T40" s="301" t="str">
        <f>IF('T6'!S41="","",'T6'!S41)</f>
        <v/>
      </c>
      <c r="U40" s="209"/>
      <c r="V40" s="309" t="str">
        <f>IF('T6'!T41="","",'T6'!T41)</f>
        <v/>
      </c>
      <c r="W40" s="209"/>
      <c r="X40" s="309" t="str">
        <f>IF('T6'!U41="","",'T6'!U41)</f>
        <v/>
      </c>
      <c r="Y40" s="209"/>
      <c r="AA40" s="108" t="str">
        <f>IF('T4'!CS39="","",'T4'!CS39)</f>
        <v/>
      </c>
      <c r="AB40" s="311" t="str">
        <f>IF('T4'!DH39="","",'T4'!DH39)</f>
        <v/>
      </c>
      <c r="AC40" s="311" t="str">
        <f>IF('T4'!DI39="","",'T4'!DI39)</f>
        <v/>
      </c>
      <c r="AD40" s="301" t="str">
        <f>IF('T4'!DJ39="","",'T4'!DJ39)</f>
        <v/>
      </c>
      <c r="AE40" s="212"/>
      <c r="AF40" s="108" t="str">
        <f>IF('T4'!CU39="","",'T4'!CU39)</f>
        <v/>
      </c>
      <c r="AG40" s="311" t="str">
        <f>IF('T4'!DV39="","",'T4'!DV39)</f>
        <v/>
      </c>
      <c r="AH40" s="311" t="str">
        <f>IF('T4'!DW39="","",'T4'!DW39)</f>
        <v/>
      </c>
      <c r="AI40" s="301" t="str">
        <f>IF('T4'!DX39="","",'T4'!DX39)</f>
        <v/>
      </c>
      <c r="AJ40" s="209"/>
      <c r="AK40" s="108" t="str">
        <f>IF('T4'!CT39="","",'T4'!CT39)</f>
        <v/>
      </c>
      <c r="AL40" s="311" t="str">
        <f>IF('T4'!DY39="","",'T4'!DY39)</f>
        <v/>
      </c>
      <c r="AM40" s="311" t="str">
        <f>IF('T4'!DZ39="","",'T4'!DZ39)</f>
        <v/>
      </c>
      <c r="AN40" s="311" t="str">
        <f>IF('T4'!EA39="","",'T4'!EA39)</f>
        <v/>
      </c>
      <c r="AO40" s="311" t="str">
        <f>IF('T4'!EP39="","",'T4'!EP39)</f>
        <v/>
      </c>
      <c r="AP40" s="311" t="str">
        <f>IF('T4'!EQ39="","",'T4'!EQ39)</f>
        <v/>
      </c>
      <c r="AQ40" s="301" t="str">
        <f>IF('T4'!ER39="","",'T4'!ER39)</f>
        <v/>
      </c>
      <c r="AR40" s="209"/>
      <c r="AS40" s="49"/>
    </row>
    <row r="41" spans="4:45" x14ac:dyDescent="0.4">
      <c r="D41" s="301" t="str">
        <f>IF('T4'!DQ42="","",'T4'!DQ42)</f>
        <v/>
      </c>
      <c r="E41" s="203"/>
      <c r="F41" s="301" t="str">
        <f>IF('T4'!DR42="","",'T4'!DR42)</f>
        <v/>
      </c>
      <c r="G41" s="203"/>
      <c r="H41" s="301" t="str">
        <f>IF('T4'!DS42="","",'T4'!DS42)</f>
        <v/>
      </c>
      <c r="I41" s="206"/>
      <c r="L41" s="304" t="str">
        <f>IF('T4'!DQ42="","",'T4'!DQ42)</f>
        <v/>
      </c>
      <c r="M41" s="304" t="str">
        <f>IF('T4'!DR42="","",'T4'!DR42)</f>
        <v/>
      </c>
      <c r="N41" s="304" t="str">
        <f>IF('T4'!DS42="","",'T4'!DS42)</f>
        <v/>
      </c>
      <c r="O41" s="209"/>
      <c r="Q41" s="108" t="str">
        <f t="shared" si="4"/>
        <v/>
      </c>
      <c r="R41" s="106" t="str">
        <f t="shared" si="5"/>
        <v/>
      </c>
      <c r="S41" s="128" t="str">
        <f t="shared" si="6"/>
        <v/>
      </c>
      <c r="T41" s="301" t="str">
        <f>IF('T6'!S42="","",'T6'!S42)</f>
        <v/>
      </c>
      <c r="U41" s="209"/>
      <c r="V41" s="309" t="str">
        <f>IF('T6'!T42="","",'T6'!T42)</f>
        <v/>
      </c>
      <c r="W41" s="209"/>
      <c r="X41" s="309" t="str">
        <f>IF('T6'!U42="","",'T6'!U42)</f>
        <v/>
      </c>
      <c r="Y41" s="209"/>
      <c r="AA41" s="108" t="str">
        <f>IF('T4'!CS40="","",'T4'!CS40)</f>
        <v/>
      </c>
      <c r="AB41" s="311" t="str">
        <f>IF('T4'!DH40="","",'T4'!DH40)</f>
        <v/>
      </c>
      <c r="AC41" s="311" t="str">
        <f>IF('T4'!DI40="","",'T4'!DI40)</f>
        <v/>
      </c>
      <c r="AD41" s="301" t="str">
        <f>IF('T4'!DJ40="","",'T4'!DJ40)</f>
        <v/>
      </c>
      <c r="AE41" s="212"/>
      <c r="AF41" s="108" t="str">
        <f>IF('T4'!CU40="","",'T4'!CU40)</f>
        <v/>
      </c>
      <c r="AG41" s="311" t="str">
        <f>IF('T4'!DV40="","",'T4'!DV40)</f>
        <v/>
      </c>
      <c r="AH41" s="311" t="str">
        <f>IF('T4'!DW40="","",'T4'!DW40)</f>
        <v/>
      </c>
      <c r="AI41" s="301" t="str">
        <f>IF('T4'!DX40="","",'T4'!DX40)</f>
        <v/>
      </c>
      <c r="AJ41" s="209"/>
      <c r="AK41" s="108" t="str">
        <f>IF('T4'!CT40="","",'T4'!CT40)</f>
        <v/>
      </c>
      <c r="AL41" s="311" t="str">
        <f>IF('T4'!DY40="","",'T4'!DY40)</f>
        <v/>
      </c>
      <c r="AM41" s="311" t="str">
        <f>IF('T4'!DZ40="","",'T4'!DZ40)</f>
        <v/>
      </c>
      <c r="AN41" s="311" t="str">
        <f>IF('T4'!EA40="","",'T4'!EA40)</f>
        <v/>
      </c>
      <c r="AO41" s="311" t="str">
        <f>IF('T4'!EP40="","",'T4'!EP40)</f>
        <v/>
      </c>
      <c r="AP41" s="311" t="str">
        <f>IF('T4'!EQ40="","",'T4'!EQ40)</f>
        <v/>
      </c>
      <c r="AQ41" s="301" t="str">
        <f>IF('T4'!ER40="","",'T4'!ER40)</f>
        <v/>
      </c>
      <c r="AR41" s="209"/>
      <c r="AS41" s="49"/>
    </row>
    <row r="42" spans="4:45" x14ac:dyDescent="0.4">
      <c r="D42" s="301" t="str">
        <f>IF('T4'!DQ43="","",'T4'!DQ43)</f>
        <v/>
      </c>
      <c r="E42" s="203"/>
      <c r="F42" s="301" t="str">
        <f>IF('T4'!DR43="","",'T4'!DR43)</f>
        <v/>
      </c>
      <c r="G42" s="203"/>
      <c r="H42" s="301" t="str">
        <f>IF('T4'!DS43="","",'T4'!DS43)</f>
        <v/>
      </c>
      <c r="I42" s="206"/>
      <c r="L42" s="304" t="str">
        <f>IF('T4'!DQ43="","",'T4'!DQ43)</f>
        <v/>
      </c>
      <c r="M42" s="304" t="str">
        <f>IF('T4'!DR43="","",'T4'!DR43)</f>
        <v/>
      </c>
      <c r="N42" s="304" t="str">
        <f>IF('T4'!DS43="","",'T4'!DS43)</f>
        <v/>
      </c>
      <c r="O42" s="209"/>
      <c r="Q42" s="108" t="str">
        <f t="shared" si="4"/>
        <v/>
      </c>
      <c r="R42" s="106" t="str">
        <f t="shared" si="5"/>
        <v/>
      </c>
      <c r="S42" s="128" t="str">
        <f t="shared" si="6"/>
        <v/>
      </c>
      <c r="T42" s="301" t="str">
        <f>IF('T6'!S43="","",'T6'!S43)</f>
        <v/>
      </c>
      <c r="U42" s="209"/>
      <c r="V42" s="309" t="str">
        <f>IF('T6'!T43="","",'T6'!T43)</f>
        <v/>
      </c>
      <c r="W42" s="209"/>
      <c r="X42" s="309" t="str">
        <f>IF('T6'!U43="","",'T6'!U43)</f>
        <v/>
      </c>
      <c r="Y42" s="209"/>
      <c r="AA42" s="108" t="str">
        <f>IF('T4'!CS41="","",'T4'!CS41)</f>
        <v/>
      </c>
      <c r="AB42" s="311" t="str">
        <f>IF('T4'!DH41="","",'T4'!DH41)</f>
        <v/>
      </c>
      <c r="AC42" s="311" t="str">
        <f>IF('T4'!DI41="","",'T4'!DI41)</f>
        <v/>
      </c>
      <c r="AD42" s="301" t="str">
        <f>IF('T4'!DJ41="","",'T4'!DJ41)</f>
        <v/>
      </c>
      <c r="AE42" s="212"/>
      <c r="AF42" s="108" t="str">
        <f>IF('T4'!CU41="","",'T4'!CU41)</f>
        <v/>
      </c>
      <c r="AG42" s="311" t="str">
        <f>IF('T4'!DV41="","",'T4'!DV41)</f>
        <v/>
      </c>
      <c r="AH42" s="311" t="str">
        <f>IF('T4'!DW41="","",'T4'!DW41)</f>
        <v/>
      </c>
      <c r="AI42" s="301" t="str">
        <f>IF('T4'!DX41="","",'T4'!DX41)</f>
        <v/>
      </c>
      <c r="AJ42" s="209"/>
      <c r="AK42" s="108" t="str">
        <f>IF('T4'!CT41="","",'T4'!CT41)</f>
        <v/>
      </c>
      <c r="AL42" s="311" t="str">
        <f>IF('T4'!DY41="","",'T4'!DY41)</f>
        <v/>
      </c>
      <c r="AM42" s="311" t="str">
        <f>IF('T4'!DZ41="","",'T4'!DZ41)</f>
        <v/>
      </c>
      <c r="AN42" s="311" t="str">
        <f>IF('T4'!EA41="","",'T4'!EA41)</f>
        <v/>
      </c>
      <c r="AO42" s="311" t="str">
        <f>IF('T4'!EP41="","",'T4'!EP41)</f>
        <v/>
      </c>
      <c r="AP42" s="311" t="str">
        <f>IF('T4'!EQ41="","",'T4'!EQ41)</f>
        <v/>
      </c>
      <c r="AQ42" s="301" t="str">
        <f>IF('T4'!ER41="","",'T4'!ER41)</f>
        <v/>
      </c>
      <c r="AR42" s="209"/>
      <c r="AS42" s="49"/>
    </row>
    <row r="43" spans="4:45" x14ac:dyDescent="0.4">
      <c r="D43" s="301" t="str">
        <f>IF('T4'!DQ44="","",'T4'!DQ44)</f>
        <v/>
      </c>
      <c r="E43" s="203"/>
      <c r="F43" s="301" t="str">
        <f>IF('T4'!DR44="","",'T4'!DR44)</f>
        <v/>
      </c>
      <c r="G43" s="203"/>
      <c r="H43" s="301" t="str">
        <f>IF('T4'!DS44="","",'T4'!DS44)</f>
        <v/>
      </c>
      <c r="I43" s="206"/>
      <c r="L43" s="304" t="str">
        <f>IF('T4'!DQ44="","",'T4'!DQ44)</f>
        <v/>
      </c>
      <c r="M43" s="304" t="str">
        <f>IF('T4'!DR44="","",'T4'!DR44)</f>
        <v/>
      </c>
      <c r="N43" s="304" t="str">
        <f>IF('T4'!DS44="","",'T4'!DS44)</f>
        <v/>
      </c>
      <c r="O43" s="209"/>
      <c r="Q43" s="108" t="str">
        <f t="shared" si="4"/>
        <v/>
      </c>
      <c r="R43" s="106" t="str">
        <f t="shared" si="5"/>
        <v/>
      </c>
      <c r="S43" s="128" t="str">
        <f t="shared" si="6"/>
        <v/>
      </c>
      <c r="T43" s="301" t="str">
        <f>IF('T6'!S44="","",'T6'!S44)</f>
        <v/>
      </c>
      <c r="U43" s="209"/>
      <c r="V43" s="309" t="str">
        <f>IF('T6'!T44="","",'T6'!T44)</f>
        <v/>
      </c>
      <c r="W43" s="209"/>
      <c r="X43" s="309" t="str">
        <f>IF('T6'!U44="","",'T6'!U44)</f>
        <v/>
      </c>
      <c r="Y43" s="209"/>
      <c r="AA43" s="108" t="str">
        <f>IF('T4'!CS42="","",'T4'!CS42)</f>
        <v/>
      </c>
      <c r="AB43" s="311" t="str">
        <f>IF('T4'!DH42="","",'T4'!DH42)</f>
        <v/>
      </c>
      <c r="AC43" s="311" t="str">
        <f>IF('T4'!DI42="","",'T4'!DI42)</f>
        <v/>
      </c>
      <c r="AD43" s="301" t="str">
        <f>IF('T4'!DJ42="","",'T4'!DJ42)</f>
        <v/>
      </c>
      <c r="AE43" s="212"/>
      <c r="AF43" s="108" t="str">
        <f>IF('T4'!CU42="","",'T4'!CU42)</f>
        <v/>
      </c>
      <c r="AG43" s="311" t="str">
        <f>IF('T4'!DV42="","",'T4'!DV42)</f>
        <v/>
      </c>
      <c r="AH43" s="311" t="str">
        <f>IF('T4'!DW42="","",'T4'!DW42)</f>
        <v/>
      </c>
      <c r="AI43" s="301" t="str">
        <f>IF('T4'!DX42="","",'T4'!DX42)</f>
        <v/>
      </c>
      <c r="AJ43" s="209"/>
      <c r="AK43" s="108" t="str">
        <f>IF('T4'!CT42="","",'T4'!CT42)</f>
        <v/>
      </c>
      <c r="AL43" s="311" t="str">
        <f>IF('T4'!DY42="","",'T4'!DY42)</f>
        <v/>
      </c>
      <c r="AM43" s="311" t="str">
        <f>IF('T4'!DZ42="","",'T4'!DZ42)</f>
        <v/>
      </c>
      <c r="AN43" s="311" t="str">
        <f>IF('T4'!EA42="","",'T4'!EA42)</f>
        <v/>
      </c>
      <c r="AO43" s="311" t="str">
        <f>IF('T4'!EP42="","",'T4'!EP42)</f>
        <v/>
      </c>
      <c r="AP43" s="311" t="str">
        <f>IF('T4'!EQ42="","",'T4'!EQ42)</f>
        <v/>
      </c>
      <c r="AQ43" s="301" t="str">
        <f>IF('T4'!ER42="","",'T4'!ER42)</f>
        <v/>
      </c>
      <c r="AR43" s="209"/>
      <c r="AS43" s="49"/>
    </row>
    <row r="44" spans="4:45" x14ac:dyDescent="0.4">
      <c r="D44" s="301" t="str">
        <f>IF('T4'!DQ45="","",'T4'!DQ45)</f>
        <v/>
      </c>
      <c r="E44" s="203"/>
      <c r="F44" s="301" t="str">
        <f>IF('T4'!DR45="","",'T4'!DR45)</f>
        <v/>
      </c>
      <c r="G44" s="203"/>
      <c r="H44" s="301" t="str">
        <f>IF('T4'!DS45="","",'T4'!DS45)</f>
        <v/>
      </c>
      <c r="I44" s="206"/>
      <c r="L44" s="304" t="str">
        <f>IF('T4'!DQ45="","",'T4'!DQ45)</f>
        <v/>
      </c>
      <c r="M44" s="304" t="str">
        <f>IF('T4'!DR45="","",'T4'!DR45)</f>
        <v/>
      </c>
      <c r="N44" s="304" t="str">
        <f>IF('T4'!DS45="","",'T4'!DS45)</f>
        <v/>
      </c>
      <c r="O44" s="209"/>
      <c r="Q44" s="108" t="str">
        <f t="shared" si="4"/>
        <v/>
      </c>
      <c r="R44" s="106" t="str">
        <f t="shared" si="5"/>
        <v/>
      </c>
      <c r="S44" s="128" t="str">
        <f t="shared" si="6"/>
        <v/>
      </c>
      <c r="T44" s="301" t="str">
        <f>IF('T6'!S45="","",'T6'!S45)</f>
        <v/>
      </c>
      <c r="U44" s="209"/>
      <c r="V44" s="309" t="str">
        <f>IF('T6'!T45="","",'T6'!T45)</f>
        <v/>
      </c>
      <c r="W44" s="209"/>
      <c r="X44" s="309" t="str">
        <f>IF('T6'!U45="","",'T6'!U45)</f>
        <v/>
      </c>
      <c r="Y44" s="209"/>
      <c r="AA44" s="108" t="str">
        <f>IF('T4'!CS43="","",'T4'!CS43)</f>
        <v/>
      </c>
      <c r="AB44" s="311" t="str">
        <f>IF('T4'!DH43="","",'T4'!DH43)</f>
        <v/>
      </c>
      <c r="AC44" s="311" t="str">
        <f>IF('T4'!DI43="","",'T4'!DI43)</f>
        <v/>
      </c>
      <c r="AD44" s="301" t="str">
        <f>IF('T4'!DJ43="","",'T4'!DJ43)</f>
        <v/>
      </c>
      <c r="AE44" s="212"/>
      <c r="AF44" s="108" t="str">
        <f>IF('T4'!CU43="","",'T4'!CU43)</f>
        <v/>
      </c>
      <c r="AG44" s="311" t="str">
        <f>IF('T4'!DV43="","",'T4'!DV43)</f>
        <v/>
      </c>
      <c r="AH44" s="311" t="str">
        <f>IF('T4'!DW43="","",'T4'!DW43)</f>
        <v/>
      </c>
      <c r="AI44" s="301" t="str">
        <f>IF('T4'!DX43="","",'T4'!DX43)</f>
        <v/>
      </c>
      <c r="AJ44" s="209"/>
      <c r="AK44" s="108" t="str">
        <f>IF('T4'!CT43="","",'T4'!CT43)</f>
        <v/>
      </c>
      <c r="AL44" s="311" t="str">
        <f>IF('T4'!DY43="","",'T4'!DY43)</f>
        <v/>
      </c>
      <c r="AM44" s="311" t="str">
        <f>IF('T4'!DZ43="","",'T4'!DZ43)</f>
        <v/>
      </c>
      <c r="AN44" s="311" t="str">
        <f>IF('T4'!EA43="","",'T4'!EA43)</f>
        <v/>
      </c>
      <c r="AO44" s="311" t="str">
        <f>IF('T4'!EP43="","",'T4'!EP43)</f>
        <v/>
      </c>
      <c r="AP44" s="311" t="str">
        <f>IF('T4'!EQ43="","",'T4'!EQ43)</f>
        <v/>
      </c>
      <c r="AQ44" s="301" t="str">
        <f>IF('T4'!ER43="","",'T4'!ER43)</f>
        <v/>
      </c>
      <c r="AR44" s="209"/>
      <c r="AS44" s="49"/>
    </row>
    <row r="45" spans="4:45" x14ac:dyDescent="0.4">
      <c r="D45" s="301" t="str">
        <f>IF('T4'!DQ46="","",'T4'!DQ46)</f>
        <v/>
      </c>
      <c r="E45" s="203"/>
      <c r="F45" s="301" t="str">
        <f>IF('T4'!DR46="","",'T4'!DR46)</f>
        <v/>
      </c>
      <c r="G45" s="203"/>
      <c r="H45" s="301" t="str">
        <f>IF('T4'!DS46="","",'T4'!DS46)</f>
        <v/>
      </c>
      <c r="I45" s="206"/>
      <c r="L45" s="304" t="str">
        <f>IF('T4'!DQ46="","",'T4'!DQ46)</f>
        <v/>
      </c>
      <c r="M45" s="304" t="str">
        <f>IF('T4'!DR46="","",'T4'!DR46)</f>
        <v/>
      </c>
      <c r="N45" s="304" t="str">
        <f>IF('T4'!DS46="","",'T4'!DS46)</f>
        <v/>
      </c>
      <c r="O45" s="209"/>
      <c r="Q45" s="108" t="str">
        <f t="shared" si="4"/>
        <v/>
      </c>
      <c r="R45" s="106" t="str">
        <f t="shared" si="5"/>
        <v/>
      </c>
      <c r="S45" s="128" t="str">
        <f t="shared" si="6"/>
        <v/>
      </c>
      <c r="T45" s="301" t="str">
        <f>IF('T6'!S46="","",'T6'!S46)</f>
        <v/>
      </c>
      <c r="U45" s="209"/>
      <c r="V45" s="309" t="str">
        <f>IF('T6'!T46="","",'T6'!T46)</f>
        <v/>
      </c>
      <c r="W45" s="209"/>
      <c r="X45" s="309" t="str">
        <f>IF('T6'!U46="","",'T6'!U46)</f>
        <v/>
      </c>
      <c r="Y45" s="209"/>
      <c r="AA45" s="108" t="str">
        <f>IF('T4'!CS44="","",'T4'!CS44)</f>
        <v/>
      </c>
      <c r="AB45" s="311" t="str">
        <f>IF('T4'!DH44="","",'T4'!DH44)</f>
        <v/>
      </c>
      <c r="AC45" s="311" t="str">
        <f>IF('T4'!DI44="","",'T4'!DI44)</f>
        <v/>
      </c>
      <c r="AD45" s="301" t="str">
        <f>IF('T4'!DJ44="","",'T4'!DJ44)</f>
        <v/>
      </c>
      <c r="AE45" s="212"/>
      <c r="AF45" s="108" t="str">
        <f>IF('T4'!CU44="","",'T4'!CU44)</f>
        <v/>
      </c>
      <c r="AG45" s="311" t="str">
        <f>IF('T4'!DV44="","",'T4'!DV44)</f>
        <v/>
      </c>
      <c r="AH45" s="311" t="str">
        <f>IF('T4'!DW44="","",'T4'!DW44)</f>
        <v/>
      </c>
      <c r="AI45" s="301" t="str">
        <f>IF('T4'!DX44="","",'T4'!DX44)</f>
        <v/>
      </c>
      <c r="AJ45" s="209"/>
      <c r="AK45" s="108" t="str">
        <f>IF('T4'!CT44="","",'T4'!CT44)</f>
        <v/>
      </c>
      <c r="AL45" s="311" t="str">
        <f>IF('T4'!DY44="","",'T4'!DY44)</f>
        <v/>
      </c>
      <c r="AM45" s="311" t="str">
        <f>IF('T4'!DZ44="","",'T4'!DZ44)</f>
        <v/>
      </c>
      <c r="AN45" s="311" t="str">
        <f>IF('T4'!EA44="","",'T4'!EA44)</f>
        <v/>
      </c>
      <c r="AO45" s="311" t="str">
        <f>IF('T4'!EP44="","",'T4'!EP44)</f>
        <v/>
      </c>
      <c r="AP45" s="311" t="str">
        <f>IF('T4'!EQ44="","",'T4'!EQ44)</f>
        <v/>
      </c>
      <c r="AQ45" s="301" t="str">
        <f>IF('T4'!ER44="","",'T4'!ER44)</f>
        <v/>
      </c>
      <c r="AR45" s="209"/>
      <c r="AS45" s="49"/>
    </row>
    <row r="46" spans="4:45" x14ac:dyDescent="0.4">
      <c r="D46" s="301" t="str">
        <f>IF('T4'!DQ47="","",'T4'!DQ47)</f>
        <v/>
      </c>
      <c r="E46" s="203"/>
      <c r="F46" s="301" t="str">
        <f>IF('T4'!DR47="","",'T4'!DR47)</f>
        <v/>
      </c>
      <c r="G46" s="203"/>
      <c r="H46" s="301" t="str">
        <f>IF('T4'!DS47="","",'T4'!DS47)</f>
        <v/>
      </c>
      <c r="I46" s="206"/>
      <c r="L46" s="304" t="str">
        <f>IF('T4'!DQ47="","",'T4'!DQ47)</f>
        <v/>
      </c>
      <c r="M46" s="304" t="str">
        <f>IF('T4'!DR47="","",'T4'!DR47)</f>
        <v/>
      </c>
      <c r="N46" s="304" t="str">
        <f>IF('T4'!DS47="","",'T4'!DS47)</f>
        <v/>
      </c>
      <c r="O46" s="209"/>
      <c r="Q46" s="108" t="str">
        <f t="shared" si="4"/>
        <v/>
      </c>
      <c r="R46" s="106" t="str">
        <f t="shared" si="5"/>
        <v/>
      </c>
      <c r="S46" s="128" t="str">
        <f t="shared" si="6"/>
        <v/>
      </c>
      <c r="T46" s="301" t="str">
        <f>IF('T6'!S47="","",'T6'!S47)</f>
        <v/>
      </c>
      <c r="U46" s="209"/>
      <c r="V46" s="309" t="str">
        <f>IF('T6'!T47="","",'T6'!T47)</f>
        <v/>
      </c>
      <c r="W46" s="209"/>
      <c r="X46" s="309" t="str">
        <f>IF('T6'!U47="","",'T6'!U47)</f>
        <v/>
      </c>
      <c r="Y46" s="209"/>
      <c r="AA46" s="108" t="str">
        <f>IF('T4'!CS45="","",'T4'!CS45)</f>
        <v/>
      </c>
      <c r="AB46" s="311" t="str">
        <f>IF('T4'!DH45="","",'T4'!DH45)</f>
        <v/>
      </c>
      <c r="AC46" s="311" t="str">
        <f>IF('T4'!DI45="","",'T4'!DI45)</f>
        <v/>
      </c>
      <c r="AD46" s="301" t="str">
        <f>IF('T4'!DJ45="","",'T4'!DJ45)</f>
        <v/>
      </c>
      <c r="AE46" s="212"/>
      <c r="AF46" s="108" t="str">
        <f>IF('T4'!CU45="","",'T4'!CU45)</f>
        <v/>
      </c>
      <c r="AG46" s="311" t="str">
        <f>IF('T4'!DV45="","",'T4'!DV45)</f>
        <v/>
      </c>
      <c r="AH46" s="311" t="str">
        <f>IF('T4'!DW45="","",'T4'!DW45)</f>
        <v/>
      </c>
      <c r="AI46" s="301" t="str">
        <f>IF('T4'!DX45="","",'T4'!DX45)</f>
        <v/>
      </c>
      <c r="AJ46" s="209"/>
      <c r="AK46" s="108" t="str">
        <f>IF('T4'!CT45="","",'T4'!CT45)</f>
        <v/>
      </c>
      <c r="AL46" s="311" t="str">
        <f>IF('T4'!DY45="","",'T4'!DY45)</f>
        <v/>
      </c>
      <c r="AM46" s="311" t="str">
        <f>IF('T4'!DZ45="","",'T4'!DZ45)</f>
        <v/>
      </c>
      <c r="AN46" s="311" t="str">
        <f>IF('T4'!EA45="","",'T4'!EA45)</f>
        <v/>
      </c>
      <c r="AO46" s="311" t="str">
        <f>IF('T4'!EP45="","",'T4'!EP45)</f>
        <v/>
      </c>
      <c r="AP46" s="311" t="str">
        <f>IF('T4'!EQ45="","",'T4'!EQ45)</f>
        <v/>
      </c>
      <c r="AQ46" s="301" t="str">
        <f>IF('T4'!ER45="","",'T4'!ER45)</f>
        <v/>
      </c>
      <c r="AR46" s="209"/>
      <c r="AS46" s="49"/>
    </row>
    <row r="47" spans="4:45" x14ac:dyDescent="0.4">
      <c r="D47" s="301" t="str">
        <f>IF('T4'!DQ48="","",'T4'!DQ48)</f>
        <v/>
      </c>
      <c r="E47" s="203"/>
      <c r="F47" s="301" t="str">
        <f>IF('T4'!DR48="","",'T4'!DR48)</f>
        <v/>
      </c>
      <c r="G47" s="203"/>
      <c r="H47" s="301" t="str">
        <f>IF('T4'!DS48="","",'T4'!DS48)</f>
        <v/>
      </c>
      <c r="I47" s="206"/>
      <c r="L47" s="304" t="str">
        <f>IF('T4'!DQ48="","",'T4'!DQ48)</f>
        <v/>
      </c>
      <c r="M47" s="304" t="str">
        <f>IF('T4'!DR48="","",'T4'!DR48)</f>
        <v/>
      </c>
      <c r="N47" s="304" t="str">
        <f>IF('T4'!DS48="","",'T4'!DS48)</f>
        <v/>
      </c>
      <c r="O47" s="209"/>
      <c r="Q47" s="108" t="str">
        <f t="shared" si="4"/>
        <v/>
      </c>
      <c r="R47" s="106" t="str">
        <f t="shared" si="5"/>
        <v/>
      </c>
      <c r="S47" s="128" t="str">
        <f t="shared" si="6"/>
        <v/>
      </c>
      <c r="T47" s="301" t="str">
        <f>IF('T6'!S48="","",'T6'!S48)</f>
        <v/>
      </c>
      <c r="U47" s="209"/>
      <c r="V47" s="309" t="str">
        <f>IF('T6'!T48="","",'T6'!T48)</f>
        <v/>
      </c>
      <c r="W47" s="209"/>
      <c r="X47" s="309" t="str">
        <f>IF('T6'!U48="","",'T6'!U48)</f>
        <v/>
      </c>
      <c r="Y47" s="209"/>
      <c r="AA47" s="108" t="str">
        <f>IF('T4'!CS46="","",'T4'!CS46)</f>
        <v/>
      </c>
      <c r="AB47" s="311" t="str">
        <f>IF('T4'!DH46="","",'T4'!DH46)</f>
        <v/>
      </c>
      <c r="AC47" s="311" t="str">
        <f>IF('T4'!DI46="","",'T4'!DI46)</f>
        <v/>
      </c>
      <c r="AD47" s="301" t="str">
        <f>IF('T4'!DJ46="","",'T4'!DJ46)</f>
        <v/>
      </c>
      <c r="AE47" s="212"/>
      <c r="AF47" s="108" t="str">
        <f>IF('T4'!CU46="","",'T4'!CU46)</f>
        <v/>
      </c>
      <c r="AG47" s="311" t="str">
        <f>IF('T4'!DV46="","",'T4'!DV46)</f>
        <v/>
      </c>
      <c r="AH47" s="311" t="str">
        <f>IF('T4'!DW46="","",'T4'!DW46)</f>
        <v/>
      </c>
      <c r="AI47" s="301" t="str">
        <f>IF('T4'!DX46="","",'T4'!DX46)</f>
        <v/>
      </c>
      <c r="AJ47" s="209"/>
      <c r="AK47" s="108" t="str">
        <f>IF('T4'!CT46="","",'T4'!CT46)</f>
        <v/>
      </c>
      <c r="AL47" s="311" t="str">
        <f>IF('T4'!DY46="","",'T4'!DY46)</f>
        <v/>
      </c>
      <c r="AM47" s="311" t="str">
        <f>IF('T4'!DZ46="","",'T4'!DZ46)</f>
        <v/>
      </c>
      <c r="AN47" s="311" t="str">
        <f>IF('T4'!EA46="","",'T4'!EA46)</f>
        <v/>
      </c>
      <c r="AO47" s="311" t="str">
        <f>IF('T4'!EP46="","",'T4'!EP46)</f>
        <v/>
      </c>
      <c r="AP47" s="311" t="str">
        <f>IF('T4'!EQ46="","",'T4'!EQ46)</f>
        <v/>
      </c>
      <c r="AQ47" s="301" t="str">
        <f>IF('T4'!ER46="","",'T4'!ER46)</f>
        <v/>
      </c>
      <c r="AR47" s="209"/>
      <c r="AS47" s="49"/>
    </row>
    <row r="48" spans="4:45" x14ac:dyDescent="0.4">
      <c r="D48" s="301" t="str">
        <f>IF('T4'!DQ49="","",'T4'!DQ49)</f>
        <v/>
      </c>
      <c r="E48" s="203"/>
      <c r="F48" s="301" t="str">
        <f>IF('T4'!DR49="","",'T4'!DR49)</f>
        <v/>
      </c>
      <c r="G48" s="203"/>
      <c r="H48" s="301" t="str">
        <f>IF('T4'!DS49="","",'T4'!DS49)</f>
        <v/>
      </c>
      <c r="I48" s="206"/>
      <c r="L48" s="304" t="str">
        <f>IF('T4'!DQ49="","",'T4'!DQ49)</f>
        <v/>
      </c>
      <c r="M48" s="304" t="str">
        <f>IF('T4'!DR49="","",'T4'!DR49)</f>
        <v/>
      </c>
      <c r="N48" s="304" t="str">
        <f>IF('T4'!DS49="","",'T4'!DS49)</f>
        <v/>
      </c>
      <c r="O48" s="209"/>
      <c r="Q48" s="108" t="str">
        <f t="shared" si="4"/>
        <v/>
      </c>
      <c r="R48" s="106" t="str">
        <f t="shared" si="5"/>
        <v/>
      </c>
      <c r="S48" s="128" t="str">
        <f t="shared" si="6"/>
        <v/>
      </c>
      <c r="T48" s="301" t="str">
        <f>IF('T6'!S49="","",'T6'!S49)</f>
        <v/>
      </c>
      <c r="U48" s="209"/>
      <c r="V48" s="309" t="str">
        <f>IF('T6'!T49="","",'T6'!T49)</f>
        <v/>
      </c>
      <c r="W48" s="209"/>
      <c r="X48" s="309" t="str">
        <f>IF('T6'!U49="","",'T6'!U49)</f>
        <v/>
      </c>
      <c r="Y48" s="209"/>
      <c r="AA48" s="108" t="str">
        <f>IF('T4'!CS47="","",'T4'!CS47)</f>
        <v/>
      </c>
      <c r="AB48" s="311" t="str">
        <f>IF('T4'!DH47="","",'T4'!DH47)</f>
        <v/>
      </c>
      <c r="AC48" s="311" t="str">
        <f>IF('T4'!DI47="","",'T4'!DI47)</f>
        <v/>
      </c>
      <c r="AD48" s="301" t="str">
        <f>IF('T4'!DJ47="","",'T4'!DJ47)</f>
        <v/>
      </c>
      <c r="AE48" s="212"/>
      <c r="AF48" s="108" t="str">
        <f>IF('T4'!CU47="","",'T4'!CU47)</f>
        <v/>
      </c>
      <c r="AG48" s="311" t="str">
        <f>IF('T4'!DV47="","",'T4'!DV47)</f>
        <v/>
      </c>
      <c r="AH48" s="311" t="str">
        <f>IF('T4'!DW47="","",'T4'!DW47)</f>
        <v/>
      </c>
      <c r="AI48" s="301" t="str">
        <f>IF('T4'!DX47="","",'T4'!DX47)</f>
        <v/>
      </c>
      <c r="AJ48" s="209"/>
      <c r="AK48" s="108" t="str">
        <f>IF('T4'!CT47="","",'T4'!CT47)</f>
        <v/>
      </c>
      <c r="AL48" s="311" t="str">
        <f>IF('T4'!DY47="","",'T4'!DY47)</f>
        <v/>
      </c>
      <c r="AM48" s="311" t="str">
        <f>IF('T4'!DZ47="","",'T4'!DZ47)</f>
        <v/>
      </c>
      <c r="AN48" s="311" t="str">
        <f>IF('T4'!EA47="","",'T4'!EA47)</f>
        <v/>
      </c>
      <c r="AO48" s="311" t="str">
        <f>IF('T4'!EP47="","",'T4'!EP47)</f>
        <v/>
      </c>
      <c r="AP48" s="311" t="str">
        <f>IF('T4'!EQ47="","",'T4'!EQ47)</f>
        <v/>
      </c>
      <c r="AQ48" s="301" t="str">
        <f>IF('T4'!ER47="","",'T4'!ER47)</f>
        <v/>
      </c>
      <c r="AR48" s="209"/>
      <c r="AS48" s="49"/>
    </row>
    <row r="49" spans="4:45" x14ac:dyDescent="0.4">
      <c r="D49" s="301" t="str">
        <f>IF('T4'!DQ50="","",'T4'!DQ50)</f>
        <v/>
      </c>
      <c r="E49" s="203"/>
      <c r="F49" s="301" t="str">
        <f>IF('T4'!DR50="","",'T4'!DR50)</f>
        <v/>
      </c>
      <c r="G49" s="203"/>
      <c r="H49" s="301" t="str">
        <f>IF('T4'!DS50="","",'T4'!DS50)</f>
        <v/>
      </c>
      <c r="I49" s="206"/>
      <c r="L49" s="304" t="str">
        <f>IF('T4'!DQ50="","",'T4'!DQ50)</f>
        <v/>
      </c>
      <c r="M49" s="304" t="str">
        <f>IF('T4'!DR50="","",'T4'!DR50)</f>
        <v/>
      </c>
      <c r="N49" s="304" t="str">
        <f>IF('T4'!DS50="","",'T4'!DS50)</f>
        <v/>
      </c>
      <c r="O49" s="209"/>
      <c r="Q49" s="108" t="str">
        <f t="shared" si="4"/>
        <v/>
      </c>
      <c r="R49" s="106" t="str">
        <f t="shared" si="5"/>
        <v/>
      </c>
      <c r="S49" s="128" t="str">
        <f t="shared" si="6"/>
        <v/>
      </c>
      <c r="T49" s="301" t="str">
        <f>IF('T6'!S50="","",'T6'!S50)</f>
        <v/>
      </c>
      <c r="U49" s="209"/>
      <c r="V49" s="309" t="str">
        <f>IF('T6'!T50="","",'T6'!T50)</f>
        <v/>
      </c>
      <c r="W49" s="209"/>
      <c r="X49" s="309" t="str">
        <f>IF('T6'!U50="","",'T6'!U50)</f>
        <v/>
      </c>
      <c r="Y49" s="209"/>
      <c r="AA49" s="108" t="str">
        <f>IF('T4'!CS48="","",'T4'!CS48)</f>
        <v/>
      </c>
      <c r="AB49" s="311" t="str">
        <f>IF('T4'!DH48="","",'T4'!DH48)</f>
        <v/>
      </c>
      <c r="AC49" s="311" t="str">
        <f>IF('T4'!DI48="","",'T4'!DI48)</f>
        <v/>
      </c>
      <c r="AD49" s="301" t="str">
        <f>IF('T4'!DJ48="","",'T4'!DJ48)</f>
        <v/>
      </c>
      <c r="AE49" s="212"/>
      <c r="AF49" s="108" t="str">
        <f>IF('T4'!CU48="","",'T4'!CU48)</f>
        <v/>
      </c>
      <c r="AG49" s="311" t="str">
        <f>IF('T4'!DV48="","",'T4'!DV48)</f>
        <v/>
      </c>
      <c r="AH49" s="311" t="str">
        <f>IF('T4'!DW48="","",'T4'!DW48)</f>
        <v/>
      </c>
      <c r="AI49" s="301" t="str">
        <f>IF('T4'!DX48="","",'T4'!DX48)</f>
        <v/>
      </c>
      <c r="AJ49" s="209"/>
      <c r="AK49" s="108" t="str">
        <f>IF('T4'!CT48="","",'T4'!CT48)</f>
        <v/>
      </c>
      <c r="AL49" s="311" t="str">
        <f>IF('T4'!DY48="","",'T4'!DY48)</f>
        <v/>
      </c>
      <c r="AM49" s="311" t="str">
        <f>IF('T4'!DZ48="","",'T4'!DZ48)</f>
        <v/>
      </c>
      <c r="AN49" s="311" t="str">
        <f>IF('T4'!EA48="","",'T4'!EA48)</f>
        <v/>
      </c>
      <c r="AO49" s="311" t="str">
        <f>IF('T4'!EP48="","",'T4'!EP48)</f>
        <v/>
      </c>
      <c r="AP49" s="311" t="str">
        <f>IF('T4'!EQ48="","",'T4'!EQ48)</f>
        <v/>
      </c>
      <c r="AQ49" s="301" t="str">
        <f>IF('T4'!ER48="","",'T4'!ER48)</f>
        <v/>
      </c>
      <c r="AR49" s="209"/>
      <c r="AS49" s="49"/>
    </row>
    <row r="50" spans="4:45" x14ac:dyDescent="0.4">
      <c r="D50" s="301" t="str">
        <f>IF('T4'!DQ51="","",'T4'!DQ51)</f>
        <v/>
      </c>
      <c r="E50" s="203"/>
      <c r="F50" s="301" t="str">
        <f>IF('T4'!DR51="","",'T4'!DR51)</f>
        <v/>
      </c>
      <c r="G50" s="203"/>
      <c r="H50" s="301" t="str">
        <f>IF('T4'!DS51="","",'T4'!DS51)</f>
        <v/>
      </c>
      <c r="I50" s="206"/>
      <c r="L50" s="304" t="str">
        <f>IF('T4'!DQ51="","",'T4'!DQ51)</f>
        <v/>
      </c>
      <c r="M50" s="304" t="str">
        <f>IF('T4'!DR51="","",'T4'!DR51)</f>
        <v/>
      </c>
      <c r="N50" s="304" t="str">
        <f>IF('T4'!DS51="","",'T4'!DS51)</f>
        <v/>
      </c>
      <c r="O50" s="209"/>
      <c r="Q50" s="108" t="str">
        <f t="shared" si="4"/>
        <v/>
      </c>
      <c r="R50" s="106" t="str">
        <f t="shared" si="5"/>
        <v/>
      </c>
      <c r="S50" s="128" t="str">
        <f t="shared" si="6"/>
        <v/>
      </c>
      <c r="T50" s="301" t="str">
        <f>IF('T6'!S51="","",'T6'!S51)</f>
        <v/>
      </c>
      <c r="U50" s="209"/>
      <c r="V50" s="309" t="str">
        <f>IF('T6'!T51="","",'T6'!T51)</f>
        <v/>
      </c>
      <c r="W50" s="209"/>
      <c r="X50" s="309" t="str">
        <f>IF('T6'!U51="","",'T6'!U51)</f>
        <v/>
      </c>
      <c r="Y50" s="209"/>
      <c r="AA50" s="108" t="str">
        <f>IF('T4'!CS49="","",'T4'!CS49)</f>
        <v/>
      </c>
      <c r="AB50" s="311" t="str">
        <f>IF('T4'!DH49="","",'T4'!DH49)</f>
        <v/>
      </c>
      <c r="AC50" s="311" t="str">
        <f>IF('T4'!DI49="","",'T4'!DI49)</f>
        <v/>
      </c>
      <c r="AD50" s="301" t="str">
        <f>IF('T4'!DJ49="","",'T4'!DJ49)</f>
        <v/>
      </c>
      <c r="AE50" s="212"/>
      <c r="AF50" s="108" t="str">
        <f>IF('T4'!CU49="","",'T4'!CU49)</f>
        <v/>
      </c>
      <c r="AG50" s="311" t="str">
        <f>IF('T4'!DV49="","",'T4'!DV49)</f>
        <v/>
      </c>
      <c r="AH50" s="311" t="str">
        <f>IF('T4'!DW49="","",'T4'!DW49)</f>
        <v/>
      </c>
      <c r="AI50" s="301" t="str">
        <f>IF('T4'!DX49="","",'T4'!DX49)</f>
        <v/>
      </c>
      <c r="AJ50" s="209"/>
      <c r="AK50" s="108" t="str">
        <f>IF('T4'!CT49="","",'T4'!CT49)</f>
        <v/>
      </c>
      <c r="AL50" s="311" t="str">
        <f>IF('T4'!DY49="","",'T4'!DY49)</f>
        <v/>
      </c>
      <c r="AM50" s="311" t="str">
        <f>IF('T4'!DZ49="","",'T4'!DZ49)</f>
        <v/>
      </c>
      <c r="AN50" s="311" t="str">
        <f>IF('T4'!EA49="","",'T4'!EA49)</f>
        <v/>
      </c>
      <c r="AO50" s="311" t="str">
        <f>IF('T4'!EP49="","",'T4'!EP49)</f>
        <v/>
      </c>
      <c r="AP50" s="311" t="str">
        <f>IF('T4'!EQ49="","",'T4'!EQ49)</f>
        <v/>
      </c>
      <c r="AQ50" s="301" t="str">
        <f>IF('T4'!ER49="","",'T4'!ER49)</f>
        <v/>
      </c>
      <c r="AR50" s="209"/>
      <c r="AS50" s="49"/>
    </row>
    <row r="51" spans="4:45" x14ac:dyDescent="0.4">
      <c r="D51" s="301" t="str">
        <f>IF('T4'!DQ52="","",'T4'!DQ52)</f>
        <v/>
      </c>
      <c r="E51" s="203"/>
      <c r="F51" s="301" t="str">
        <f>IF('T4'!DR52="","",'T4'!DR52)</f>
        <v/>
      </c>
      <c r="G51" s="203"/>
      <c r="H51" s="301" t="str">
        <f>IF('T4'!DS52="","",'T4'!DS52)</f>
        <v/>
      </c>
      <c r="I51" s="206"/>
      <c r="L51" s="304" t="str">
        <f>IF('T4'!DQ52="","",'T4'!DQ52)</f>
        <v/>
      </c>
      <c r="M51" s="304" t="str">
        <f>IF('T4'!DR52="","",'T4'!DR52)</f>
        <v/>
      </c>
      <c r="N51" s="304" t="str">
        <f>IF('T4'!DS52="","",'T4'!DS52)</f>
        <v/>
      </c>
      <c r="O51" s="209"/>
      <c r="Q51" s="108" t="str">
        <f t="shared" si="4"/>
        <v/>
      </c>
      <c r="R51" s="106" t="str">
        <f t="shared" si="5"/>
        <v/>
      </c>
      <c r="S51" s="128" t="str">
        <f t="shared" si="6"/>
        <v/>
      </c>
      <c r="T51" s="301" t="str">
        <f>IF('T6'!S52="","",'T6'!S52)</f>
        <v/>
      </c>
      <c r="U51" s="209"/>
      <c r="V51" s="309" t="str">
        <f>IF('T6'!T52="","",'T6'!T52)</f>
        <v/>
      </c>
      <c r="W51" s="209"/>
      <c r="X51" s="309" t="str">
        <f>IF('T6'!U52="","",'T6'!U52)</f>
        <v/>
      </c>
      <c r="Y51" s="209"/>
      <c r="AA51" s="108" t="str">
        <f>IF('T4'!CS50="","",'T4'!CS50)</f>
        <v/>
      </c>
      <c r="AB51" s="311" t="str">
        <f>IF('T4'!DH50="","",'T4'!DH50)</f>
        <v/>
      </c>
      <c r="AC51" s="311" t="str">
        <f>IF('T4'!DI50="","",'T4'!DI50)</f>
        <v/>
      </c>
      <c r="AD51" s="301" t="str">
        <f>IF('T4'!DJ50="","",'T4'!DJ50)</f>
        <v/>
      </c>
      <c r="AE51" s="212"/>
      <c r="AF51" s="108" t="str">
        <f>IF('T4'!CU50="","",'T4'!CU50)</f>
        <v/>
      </c>
      <c r="AG51" s="311" t="str">
        <f>IF('T4'!DV50="","",'T4'!DV50)</f>
        <v/>
      </c>
      <c r="AH51" s="311" t="str">
        <f>IF('T4'!DW50="","",'T4'!DW50)</f>
        <v/>
      </c>
      <c r="AI51" s="301" t="str">
        <f>IF('T4'!DX50="","",'T4'!DX50)</f>
        <v/>
      </c>
      <c r="AJ51" s="209"/>
      <c r="AK51" s="108" t="str">
        <f>IF('T4'!CT50="","",'T4'!CT50)</f>
        <v/>
      </c>
      <c r="AL51" s="311" t="str">
        <f>IF('T4'!DY50="","",'T4'!DY50)</f>
        <v/>
      </c>
      <c r="AM51" s="311" t="str">
        <f>IF('T4'!DZ50="","",'T4'!DZ50)</f>
        <v/>
      </c>
      <c r="AN51" s="311" t="str">
        <f>IF('T4'!EA50="","",'T4'!EA50)</f>
        <v/>
      </c>
      <c r="AO51" s="311" t="str">
        <f>IF('T4'!EP50="","",'T4'!EP50)</f>
        <v/>
      </c>
      <c r="AP51" s="311" t="str">
        <f>IF('T4'!EQ50="","",'T4'!EQ50)</f>
        <v/>
      </c>
      <c r="AQ51" s="301" t="str">
        <f>IF('T4'!ER50="","",'T4'!ER50)</f>
        <v/>
      </c>
      <c r="AR51" s="209"/>
      <c r="AS51" s="49"/>
    </row>
    <row r="52" spans="4:45" x14ac:dyDescent="0.4">
      <c r="D52" s="301" t="str">
        <f>IF('T4'!DQ53="","",'T4'!DQ53)</f>
        <v/>
      </c>
      <c r="E52" s="203"/>
      <c r="F52" s="301" t="str">
        <f>IF('T4'!DR53="","",'T4'!DR53)</f>
        <v/>
      </c>
      <c r="G52" s="203"/>
      <c r="H52" s="301" t="str">
        <f>IF('T4'!DS53="","",'T4'!DS53)</f>
        <v/>
      </c>
      <c r="I52" s="206"/>
      <c r="L52" s="304" t="str">
        <f>IF('T4'!DQ53="","",'T4'!DQ53)</f>
        <v/>
      </c>
      <c r="M52" s="304" t="str">
        <f>IF('T4'!DR53="","",'T4'!DR53)</f>
        <v/>
      </c>
      <c r="N52" s="304" t="str">
        <f>IF('T4'!DS53="","",'T4'!DS53)</f>
        <v/>
      </c>
      <c r="O52" s="209"/>
      <c r="Q52" s="108" t="str">
        <f t="shared" si="4"/>
        <v/>
      </c>
      <c r="R52" s="106" t="str">
        <f t="shared" si="5"/>
        <v/>
      </c>
      <c r="S52" s="128" t="str">
        <f t="shared" si="6"/>
        <v/>
      </c>
      <c r="T52" s="301" t="str">
        <f>IF('T6'!S53="","",'T6'!S53)</f>
        <v/>
      </c>
      <c r="U52" s="209"/>
      <c r="V52" s="309" t="str">
        <f>IF('T6'!T53="","",'T6'!T53)</f>
        <v/>
      </c>
      <c r="W52" s="209"/>
      <c r="X52" s="309" t="str">
        <f>IF('T6'!U53="","",'T6'!U53)</f>
        <v/>
      </c>
      <c r="Y52" s="209"/>
      <c r="AA52" s="108" t="str">
        <f>IF('T4'!CS51="","",'T4'!CS51)</f>
        <v/>
      </c>
      <c r="AB52" s="311" t="str">
        <f>IF('T4'!DH51="","",'T4'!DH51)</f>
        <v/>
      </c>
      <c r="AC52" s="311" t="str">
        <f>IF('T4'!DI51="","",'T4'!DI51)</f>
        <v/>
      </c>
      <c r="AD52" s="301" t="str">
        <f>IF('T4'!DJ51="","",'T4'!DJ51)</f>
        <v/>
      </c>
      <c r="AE52" s="212"/>
      <c r="AF52" s="108" t="str">
        <f>IF('T4'!CU51="","",'T4'!CU51)</f>
        <v/>
      </c>
      <c r="AG52" s="311" t="str">
        <f>IF('T4'!DV51="","",'T4'!DV51)</f>
        <v/>
      </c>
      <c r="AH52" s="311" t="str">
        <f>IF('T4'!DW51="","",'T4'!DW51)</f>
        <v/>
      </c>
      <c r="AI52" s="301" t="str">
        <f>IF('T4'!DX51="","",'T4'!DX51)</f>
        <v/>
      </c>
      <c r="AJ52" s="209"/>
      <c r="AK52" s="108" t="str">
        <f>IF('T4'!CT51="","",'T4'!CT51)</f>
        <v/>
      </c>
      <c r="AL52" s="311" t="str">
        <f>IF('T4'!DY51="","",'T4'!DY51)</f>
        <v/>
      </c>
      <c r="AM52" s="311" t="str">
        <f>IF('T4'!DZ51="","",'T4'!DZ51)</f>
        <v/>
      </c>
      <c r="AN52" s="311" t="str">
        <f>IF('T4'!EA51="","",'T4'!EA51)</f>
        <v/>
      </c>
      <c r="AO52" s="311" t="str">
        <f>IF('T4'!EP51="","",'T4'!EP51)</f>
        <v/>
      </c>
      <c r="AP52" s="311" t="str">
        <f>IF('T4'!EQ51="","",'T4'!EQ51)</f>
        <v/>
      </c>
      <c r="AQ52" s="301" t="str">
        <f>IF('T4'!ER51="","",'T4'!ER51)</f>
        <v/>
      </c>
      <c r="AR52" s="209"/>
      <c r="AS52" s="49"/>
    </row>
    <row r="53" spans="4:45" x14ac:dyDescent="0.4">
      <c r="D53" s="301" t="str">
        <f>IF('T4'!DQ54="","",'T4'!DQ54)</f>
        <v/>
      </c>
      <c r="E53" s="203"/>
      <c r="F53" s="301" t="str">
        <f>IF('T4'!DR54="","",'T4'!DR54)</f>
        <v/>
      </c>
      <c r="G53" s="203"/>
      <c r="H53" s="301" t="str">
        <f>IF('T4'!DS54="","",'T4'!DS54)</f>
        <v/>
      </c>
      <c r="I53" s="206"/>
      <c r="L53" s="304" t="str">
        <f>IF('T4'!DQ54="","",'T4'!DQ54)</f>
        <v/>
      </c>
      <c r="M53" s="304" t="str">
        <f>IF('T4'!DR54="","",'T4'!DR54)</f>
        <v/>
      </c>
      <c r="N53" s="304" t="str">
        <f>IF('T4'!DS54="","",'T4'!DS54)</f>
        <v/>
      </c>
      <c r="O53" s="209"/>
      <c r="Q53" s="108" t="str">
        <f t="shared" si="4"/>
        <v/>
      </c>
      <c r="R53" s="106" t="str">
        <f t="shared" si="5"/>
        <v/>
      </c>
      <c r="S53" s="128" t="str">
        <f t="shared" si="6"/>
        <v/>
      </c>
      <c r="T53" s="301" t="str">
        <f>IF('T6'!S54="","",'T6'!S54)</f>
        <v/>
      </c>
      <c r="U53" s="209"/>
      <c r="V53" s="309" t="str">
        <f>IF('T6'!T54="","",'T6'!T54)</f>
        <v/>
      </c>
      <c r="W53" s="209"/>
      <c r="X53" s="309" t="str">
        <f>IF('T6'!U54="","",'T6'!U54)</f>
        <v/>
      </c>
      <c r="Y53" s="209"/>
      <c r="AA53" s="108" t="str">
        <f>IF('T4'!CS52="","",'T4'!CS52)</f>
        <v/>
      </c>
      <c r="AB53" s="311" t="str">
        <f>IF('T4'!DH52="","",'T4'!DH52)</f>
        <v/>
      </c>
      <c r="AC53" s="311" t="str">
        <f>IF('T4'!DI52="","",'T4'!DI52)</f>
        <v/>
      </c>
      <c r="AD53" s="301" t="str">
        <f>IF('T4'!DJ52="","",'T4'!DJ52)</f>
        <v/>
      </c>
      <c r="AE53" s="212"/>
      <c r="AF53" s="108" t="str">
        <f>IF('T4'!CU52="","",'T4'!CU52)</f>
        <v/>
      </c>
      <c r="AG53" s="311" t="str">
        <f>IF('T4'!DV52="","",'T4'!DV52)</f>
        <v/>
      </c>
      <c r="AH53" s="311" t="str">
        <f>IF('T4'!DW52="","",'T4'!DW52)</f>
        <v/>
      </c>
      <c r="AI53" s="301" t="str">
        <f>IF('T4'!DX52="","",'T4'!DX52)</f>
        <v/>
      </c>
      <c r="AJ53" s="209"/>
      <c r="AK53" s="108" t="str">
        <f>IF('T4'!CT52="","",'T4'!CT52)</f>
        <v/>
      </c>
      <c r="AL53" s="311" t="str">
        <f>IF('T4'!DY52="","",'T4'!DY52)</f>
        <v/>
      </c>
      <c r="AM53" s="311" t="str">
        <f>IF('T4'!DZ52="","",'T4'!DZ52)</f>
        <v/>
      </c>
      <c r="AN53" s="311" t="str">
        <f>IF('T4'!EA52="","",'T4'!EA52)</f>
        <v/>
      </c>
      <c r="AO53" s="311" t="str">
        <f>IF('T4'!EP52="","",'T4'!EP52)</f>
        <v/>
      </c>
      <c r="AP53" s="311" t="str">
        <f>IF('T4'!EQ52="","",'T4'!EQ52)</f>
        <v/>
      </c>
      <c r="AQ53" s="301" t="str">
        <f>IF('T4'!ER52="","",'T4'!ER52)</f>
        <v/>
      </c>
      <c r="AR53" s="209"/>
      <c r="AS53" s="49"/>
    </row>
    <row r="54" spans="4:45" x14ac:dyDescent="0.4">
      <c r="D54" s="301" t="str">
        <f>IF('T4'!DQ55="","",'T4'!DQ55)</f>
        <v/>
      </c>
      <c r="E54" s="203"/>
      <c r="F54" s="301" t="str">
        <f>IF('T4'!DR55="","",'T4'!DR55)</f>
        <v/>
      </c>
      <c r="G54" s="203"/>
      <c r="H54" s="301" t="str">
        <f>IF('T4'!DS55="","",'T4'!DS55)</f>
        <v/>
      </c>
      <c r="I54" s="206"/>
      <c r="L54" s="304" t="str">
        <f>IF('T4'!DQ55="","",'T4'!DQ55)</f>
        <v/>
      </c>
      <c r="M54" s="304" t="str">
        <f>IF('T4'!DR55="","",'T4'!DR55)</f>
        <v/>
      </c>
      <c r="N54" s="304" t="str">
        <f>IF('T4'!DS55="","",'T4'!DS55)</f>
        <v/>
      </c>
      <c r="O54" s="209"/>
      <c r="Q54" s="108" t="str">
        <f t="shared" si="4"/>
        <v/>
      </c>
      <c r="R54" s="106" t="str">
        <f t="shared" si="5"/>
        <v/>
      </c>
      <c r="S54" s="128" t="str">
        <f t="shared" si="6"/>
        <v/>
      </c>
      <c r="T54" s="301" t="str">
        <f>IF('T6'!S55="","",'T6'!S55)</f>
        <v/>
      </c>
      <c r="U54" s="209"/>
      <c r="V54" s="309" t="str">
        <f>IF('T6'!T55="","",'T6'!T55)</f>
        <v/>
      </c>
      <c r="W54" s="209"/>
      <c r="X54" s="309" t="str">
        <f>IF('T6'!U55="","",'T6'!U55)</f>
        <v/>
      </c>
      <c r="Y54" s="209"/>
      <c r="AA54" s="108" t="str">
        <f>IF('T4'!CS53="","",'T4'!CS53)</f>
        <v/>
      </c>
      <c r="AB54" s="311" t="str">
        <f>IF('T4'!DH53="","",'T4'!DH53)</f>
        <v/>
      </c>
      <c r="AC54" s="311" t="str">
        <f>IF('T4'!DI53="","",'T4'!DI53)</f>
        <v/>
      </c>
      <c r="AD54" s="301" t="str">
        <f>IF('T4'!DJ53="","",'T4'!DJ53)</f>
        <v/>
      </c>
      <c r="AE54" s="212"/>
      <c r="AF54" s="108" t="str">
        <f>IF('T4'!CU53="","",'T4'!CU53)</f>
        <v/>
      </c>
      <c r="AG54" s="311" t="str">
        <f>IF('T4'!DV53="","",'T4'!DV53)</f>
        <v/>
      </c>
      <c r="AH54" s="311" t="str">
        <f>IF('T4'!DW53="","",'T4'!DW53)</f>
        <v/>
      </c>
      <c r="AI54" s="301" t="str">
        <f>IF('T4'!DX53="","",'T4'!DX53)</f>
        <v/>
      </c>
      <c r="AJ54" s="209"/>
      <c r="AK54" s="108" t="str">
        <f>IF('T4'!CT53="","",'T4'!CT53)</f>
        <v/>
      </c>
      <c r="AL54" s="311" t="str">
        <f>IF('T4'!DY53="","",'T4'!DY53)</f>
        <v/>
      </c>
      <c r="AM54" s="311" t="str">
        <f>IF('T4'!DZ53="","",'T4'!DZ53)</f>
        <v/>
      </c>
      <c r="AN54" s="311" t="str">
        <f>IF('T4'!EA53="","",'T4'!EA53)</f>
        <v/>
      </c>
      <c r="AO54" s="311" t="str">
        <f>IF('T4'!EP53="","",'T4'!EP53)</f>
        <v/>
      </c>
      <c r="AP54" s="311" t="str">
        <f>IF('T4'!EQ53="","",'T4'!EQ53)</f>
        <v/>
      </c>
      <c r="AQ54" s="301" t="str">
        <f>IF('T4'!ER53="","",'T4'!ER53)</f>
        <v/>
      </c>
      <c r="AR54" s="209"/>
      <c r="AS54" s="49"/>
    </row>
    <row r="55" spans="4:45" x14ac:dyDescent="0.4">
      <c r="D55" s="301" t="str">
        <f>IF('T4'!DQ56="","",'T4'!DQ56)</f>
        <v/>
      </c>
      <c r="E55" s="203"/>
      <c r="F55" s="301" t="str">
        <f>IF('T4'!DR56="","",'T4'!DR56)</f>
        <v/>
      </c>
      <c r="G55" s="203"/>
      <c r="H55" s="301" t="str">
        <f>IF('T4'!DS56="","",'T4'!DS56)</f>
        <v/>
      </c>
      <c r="I55" s="206"/>
      <c r="L55" s="304" t="str">
        <f>IF('T4'!DQ56="","",'T4'!DQ56)</f>
        <v/>
      </c>
      <c r="M55" s="304" t="str">
        <f>IF('T4'!DR56="","",'T4'!DR56)</f>
        <v/>
      </c>
      <c r="N55" s="304" t="str">
        <f>IF('T4'!DS56="","",'T4'!DS56)</f>
        <v/>
      </c>
      <c r="O55" s="209"/>
      <c r="Q55" s="108" t="str">
        <f t="shared" si="4"/>
        <v/>
      </c>
      <c r="R55" s="106" t="str">
        <f t="shared" si="5"/>
        <v/>
      </c>
      <c r="S55" s="128" t="str">
        <f t="shared" si="6"/>
        <v/>
      </c>
      <c r="T55" s="301" t="str">
        <f>IF('T6'!S56="","",'T6'!S56)</f>
        <v/>
      </c>
      <c r="U55" s="209"/>
      <c r="V55" s="309" t="str">
        <f>IF('T6'!T56="","",'T6'!T56)</f>
        <v/>
      </c>
      <c r="W55" s="209"/>
      <c r="X55" s="309" t="str">
        <f>IF('T6'!U56="","",'T6'!U56)</f>
        <v/>
      </c>
      <c r="Y55" s="209"/>
      <c r="AA55" s="108" t="str">
        <f>IF('T4'!CS54="","",'T4'!CS54)</f>
        <v/>
      </c>
      <c r="AB55" s="311" t="str">
        <f>IF('T4'!DH54="","",'T4'!DH54)</f>
        <v/>
      </c>
      <c r="AC55" s="311" t="str">
        <f>IF('T4'!DI54="","",'T4'!DI54)</f>
        <v/>
      </c>
      <c r="AD55" s="301" t="str">
        <f>IF('T4'!DJ54="","",'T4'!DJ54)</f>
        <v/>
      </c>
      <c r="AE55" s="212"/>
      <c r="AF55" s="108" t="str">
        <f>IF('T4'!CU54="","",'T4'!CU54)</f>
        <v/>
      </c>
      <c r="AG55" s="311" t="str">
        <f>IF('T4'!DV54="","",'T4'!DV54)</f>
        <v/>
      </c>
      <c r="AH55" s="311" t="str">
        <f>IF('T4'!DW54="","",'T4'!DW54)</f>
        <v/>
      </c>
      <c r="AI55" s="301" t="str">
        <f>IF('T4'!DX54="","",'T4'!DX54)</f>
        <v/>
      </c>
      <c r="AJ55" s="209"/>
      <c r="AK55" s="108" t="str">
        <f>IF('T4'!CT54="","",'T4'!CT54)</f>
        <v/>
      </c>
      <c r="AL55" s="311" t="str">
        <f>IF('T4'!DY54="","",'T4'!DY54)</f>
        <v/>
      </c>
      <c r="AM55" s="311" t="str">
        <f>IF('T4'!DZ54="","",'T4'!DZ54)</f>
        <v/>
      </c>
      <c r="AN55" s="311" t="str">
        <f>IF('T4'!EA54="","",'T4'!EA54)</f>
        <v/>
      </c>
      <c r="AO55" s="311" t="str">
        <f>IF('T4'!EP54="","",'T4'!EP54)</f>
        <v/>
      </c>
      <c r="AP55" s="311" t="str">
        <f>IF('T4'!EQ54="","",'T4'!EQ54)</f>
        <v/>
      </c>
      <c r="AQ55" s="301" t="str">
        <f>IF('T4'!ER54="","",'T4'!ER54)</f>
        <v/>
      </c>
      <c r="AR55" s="209"/>
      <c r="AS55" s="49"/>
    </row>
    <row r="56" spans="4:45" x14ac:dyDescent="0.4">
      <c r="D56" s="301" t="str">
        <f>IF('T4'!DQ57="","",'T4'!DQ57)</f>
        <v/>
      </c>
      <c r="E56" s="203"/>
      <c r="F56" s="301" t="str">
        <f>IF('T4'!DR57="","",'T4'!DR57)</f>
        <v/>
      </c>
      <c r="G56" s="203"/>
      <c r="H56" s="301" t="str">
        <f>IF('T4'!DS57="","",'T4'!DS57)</f>
        <v/>
      </c>
      <c r="I56" s="206"/>
      <c r="L56" s="304" t="str">
        <f>IF('T4'!DQ57="","",'T4'!DQ57)</f>
        <v/>
      </c>
      <c r="M56" s="304" t="str">
        <f>IF('T4'!DR57="","",'T4'!DR57)</f>
        <v/>
      </c>
      <c r="N56" s="304" t="str">
        <f>IF('T4'!DS57="","",'T4'!DS57)</f>
        <v/>
      </c>
      <c r="O56" s="209"/>
      <c r="Q56" s="108" t="str">
        <f t="shared" si="4"/>
        <v/>
      </c>
      <c r="R56" s="106" t="str">
        <f t="shared" si="5"/>
        <v/>
      </c>
      <c r="S56" s="128" t="str">
        <f t="shared" si="6"/>
        <v/>
      </c>
      <c r="T56" s="301" t="str">
        <f>IF('T6'!S57="","",'T6'!S57)</f>
        <v/>
      </c>
      <c r="U56" s="209"/>
      <c r="V56" s="309" t="str">
        <f>IF('T6'!T57="","",'T6'!T57)</f>
        <v/>
      </c>
      <c r="W56" s="209"/>
      <c r="X56" s="309" t="str">
        <f>IF('T6'!U57="","",'T6'!U57)</f>
        <v/>
      </c>
      <c r="Y56" s="209"/>
      <c r="AA56" s="108" t="str">
        <f>IF('T4'!CS55="","",'T4'!CS55)</f>
        <v/>
      </c>
      <c r="AB56" s="311" t="str">
        <f>IF('T4'!DH55="","",'T4'!DH55)</f>
        <v/>
      </c>
      <c r="AC56" s="311" t="str">
        <f>IF('T4'!DI55="","",'T4'!DI55)</f>
        <v/>
      </c>
      <c r="AD56" s="301" t="str">
        <f>IF('T4'!DJ55="","",'T4'!DJ55)</f>
        <v/>
      </c>
      <c r="AE56" s="212"/>
      <c r="AF56" s="108" t="str">
        <f>IF('T4'!CU55="","",'T4'!CU55)</f>
        <v/>
      </c>
      <c r="AG56" s="311" t="str">
        <f>IF('T4'!DV55="","",'T4'!DV55)</f>
        <v/>
      </c>
      <c r="AH56" s="311" t="str">
        <f>IF('T4'!DW55="","",'T4'!DW55)</f>
        <v/>
      </c>
      <c r="AI56" s="301" t="str">
        <f>IF('T4'!DX55="","",'T4'!DX55)</f>
        <v/>
      </c>
      <c r="AJ56" s="209"/>
      <c r="AK56" s="108" t="str">
        <f>IF('T4'!CT55="","",'T4'!CT55)</f>
        <v/>
      </c>
      <c r="AL56" s="311" t="str">
        <f>IF('T4'!DY55="","",'T4'!DY55)</f>
        <v/>
      </c>
      <c r="AM56" s="311" t="str">
        <f>IF('T4'!DZ55="","",'T4'!DZ55)</f>
        <v/>
      </c>
      <c r="AN56" s="311" t="str">
        <f>IF('T4'!EA55="","",'T4'!EA55)</f>
        <v/>
      </c>
      <c r="AO56" s="311" t="str">
        <f>IF('T4'!EP55="","",'T4'!EP55)</f>
        <v/>
      </c>
      <c r="AP56" s="311" t="str">
        <f>IF('T4'!EQ55="","",'T4'!EQ55)</f>
        <v/>
      </c>
      <c r="AQ56" s="301" t="str">
        <f>IF('T4'!ER55="","",'T4'!ER55)</f>
        <v/>
      </c>
      <c r="AR56" s="209"/>
      <c r="AS56" s="49"/>
    </row>
    <row r="57" spans="4:45" x14ac:dyDescent="0.4">
      <c r="D57" s="301" t="str">
        <f>IF('T4'!DQ58="","",'T4'!DQ58)</f>
        <v/>
      </c>
      <c r="E57" s="203"/>
      <c r="F57" s="301" t="str">
        <f>IF('T4'!DR58="","",'T4'!DR58)</f>
        <v/>
      </c>
      <c r="G57" s="203"/>
      <c r="H57" s="301" t="str">
        <f>IF('T4'!DS58="","",'T4'!DS58)</f>
        <v/>
      </c>
      <c r="I57" s="206"/>
      <c r="L57" s="304" t="str">
        <f>IF('T4'!DQ58="","",'T4'!DQ58)</f>
        <v/>
      </c>
      <c r="M57" s="304" t="str">
        <f>IF('T4'!DR58="","",'T4'!DR58)</f>
        <v/>
      </c>
      <c r="N57" s="304" t="str">
        <f>IF('T4'!DS58="","",'T4'!DS58)</f>
        <v/>
      </c>
      <c r="O57" s="209"/>
      <c r="Q57" s="108" t="str">
        <f t="shared" si="4"/>
        <v/>
      </c>
      <c r="R57" s="106" t="str">
        <f t="shared" si="5"/>
        <v/>
      </c>
      <c r="S57" s="128" t="str">
        <f t="shared" si="6"/>
        <v/>
      </c>
      <c r="T57" s="301" t="str">
        <f>IF('T6'!S58="","",'T6'!S58)</f>
        <v/>
      </c>
      <c r="U57" s="209"/>
      <c r="V57" s="309" t="str">
        <f>IF('T6'!T58="","",'T6'!T58)</f>
        <v/>
      </c>
      <c r="W57" s="209"/>
      <c r="X57" s="309" t="str">
        <f>IF('T6'!U58="","",'T6'!U58)</f>
        <v/>
      </c>
      <c r="Y57" s="209"/>
      <c r="AA57" s="108" t="str">
        <f>IF('T4'!CS56="","",'T4'!CS56)</f>
        <v/>
      </c>
      <c r="AB57" s="311" t="str">
        <f>IF('T4'!DH56="","",'T4'!DH56)</f>
        <v/>
      </c>
      <c r="AC57" s="311" t="str">
        <f>IF('T4'!DI56="","",'T4'!DI56)</f>
        <v/>
      </c>
      <c r="AD57" s="301" t="str">
        <f>IF('T4'!DJ56="","",'T4'!DJ56)</f>
        <v/>
      </c>
      <c r="AE57" s="212"/>
      <c r="AF57" s="108" t="str">
        <f>IF('T4'!CU56="","",'T4'!CU56)</f>
        <v/>
      </c>
      <c r="AG57" s="311" t="str">
        <f>IF('T4'!DV56="","",'T4'!DV56)</f>
        <v/>
      </c>
      <c r="AH57" s="311" t="str">
        <f>IF('T4'!DW56="","",'T4'!DW56)</f>
        <v/>
      </c>
      <c r="AI57" s="301" t="str">
        <f>IF('T4'!DX56="","",'T4'!DX56)</f>
        <v/>
      </c>
      <c r="AJ57" s="209"/>
      <c r="AK57" s="108" t="str">
        <f>IF('T4'!CT56="","",'T4'!CT56)</f>
        <v/>
      </c>
      <c r="AL57" s="311" t="str">
        <f>IF('T4'!DY56="","",'T4'!DY56)</f>
        <v/>
      </c>
      <c r="AM57" s="311" t="str">
        <f>IF('T4'!DZ56="","",'T4'!DZ56)</f>
        <v/>
      </c>
      <c r="AN57" s="311" t="str">
        <f>IF('T4'!EA56="","",'T4'!EA56)</f>
        <v/>
      </c>
      <c r="AO57" s="311" t="str">
        <f>IF('T4'!EP56="","",'T4'!EP56)</f>
        <v/>
      </c>
      <c r="AP57" s="311" t="str">
        <f>IF('T4'!EQ56="","",'T4'!EQ56)</f>
        <v/>
      </c>
      <c r="AQ57" s="301" t="str">
        <f>IF('T4'!ER56="","",'T4'!ER56)</f>
        <v/>
      </c>
      <c r="AR57" s="209"/>
      <c r="AS57" s="49"/>
    </row>
    <row r="58" spans="4:45" x14ac:dyDescent="0.4">
      <c r="D58" s="301" t="str">
        <f>IF('T4'!DQ59="","",'T4'!DQ59)</f>
        <v/>
      </c>
      <c r="E58" s="203"/>
      <c r="F58" s="301" t="str">
        <f>IF('T4'!DR59="","",'T4'!DR59)</f>
        <v/>
      </c>
      <c r="G58" s="203"/>
      <c r="H58" s="301" t="str">
        <f>IF('T4'!DS59="","",'T4'!DS59)</f>
        <v/>
      </c>
      <c r="I58" s="206"/>
      <c r="L58" s="304" t="str">
        <f>IF('T4'!DQ59="","",'T4'!DQ59)</f>
        <v/>
      </c>
      <c r="M58" s="304" t="str">
        <f>IF('T4'!DR59="","",'T4'!DR59)</f>
        <v/>
      </c>
      <c r="N58" s="304" t="str">
        <f>IF('T4'!DS59="","",'T4'!DS59)</f>
        <v/>
      </c>
      <c r="O58" s="209"/>
      <c r="Q58" s="108" t="str">
        <f t="shared" si="4"/>
        <v/>
      </c>
      <c r="R58" s="106" t="str">
        <f t="shared" si="5"/>
        <v/>
      </c>
      <c r="S58" s="128" t="str">
        <f t="shared" si="6"/>
        <v/>
      </c>
      <c r="T58" s="301" t="str">
        <f>IF('T6'!S59="","",'T6'!S59)</f>
        <v/>
      </c>
      <c r="U58" s="209"/>
      <c r="V58" s="309" t="str">
        <f>IF('T6'!T59="","",'T6'!T59)</f>
        <v/>
      </c>
      <c r="W58" s="209"/>
      <c r="X58" s="309" t="str">
        <f>IF('T6'!U59="","",'T6'!U59)</f>
        <v/>
      </c>
      <c r="Y58" s="209"/>
      <c r="AA58" s="108" t="str">
        <f>IF('T4'!CS57="","",'T4'!CS57)</f>
        <v/>
      </c>
      <c r="AB58" s="311" t="str">
        <f>IF('T4'!DH57="","",'T4'!DH57)</f>
        <v/>
      </c>
      <c r="AC58" s="311" t="str">
        <f>IF('T4'!DI57="","",'T4'!DI57)</f>
        <v/>
      </c>
      <c r="AD58" s="301" t="str">
        <f>IF('T4'!DJ57="","",'T4'!DJ57)</f>
        <v/>
      </c>
      <c r="AE58" s="212"/>
      <c r="AF58" s="108" t="str">
        <f>IF('T4'!CU57="","",'T4'!CU57)</f>
        <v/>
      </c>
      <c r="AG58" s="311" t="str">
        <f>IF('T4'!DV57="","",'T4'!DV57)</f>
        <v/>
      </c>
      <c r="AH58" s="311" t="str">
        <f>IF('T4'!DW57="","",'T4'!DW57)</f>
        <v/>
      </c>
      <c r="AI58" s="301" t="str">
        <f>IF('T4'!DX57="","",'T4'!DX57)</f>
        <v/>
      </c>
      <c r="AJ58" s="209"/>
      <c r="AK58" s="108" t="str">
        <f>IF('T4'!CT57="","",'T4'!CT57)</f>
        <v/>
      </c>
      <c r="AL58" s="311" t="str">
        <f>IF('T4'!DY57="","",'T4'!DY57)</f>
        <v/>
      </c>
      <c r="AM58" s="311" t="str">
        <f>IF('T4'!DZ57="","",'T4'!DZ57)</f>
        <v/>
      </c>
      <c r="AN58" s="311" t="str">
        <f>IF('T4'!EA57="","",'T4'!EA57)</f>
        <v/>
      </c>
      <c r="AO58" s="311" t="str">
        <f>IF('T4'!EP57="","",'T4'!EP57)</f>
        <v/>
      </c>
      <c r="AP58" s="311" t="str">
        <f>IF('T4'!EQ57="","",'T4'!EQ57)</f>
        <v/>
      </c>
      <c r="AQ58" s="301" t="str">
        <f>IF('T4'!ER57="","",'T4'!ER57)</f>
        <v/>
      </c>
      <c r="AR58" s="209"/>
      <c r="AS58" s="49"/>
    </row>
    <row r="59" spans="4:45" x14ac:dyDescent="0.4">
      <c r="D59" s="301" t="str">
        <f>IF('T4'!DQ60="","",'T4'!DQ60)</f>
        <v/>
      </c>
      <c r="E59" s="203"/>
      <c r="F59" s="301" t="str">
        <f>IF('T4'!DR60="","",'T4'!DR60)</f>
        <v/>
      </c>
      <c r="G59" s="203"/>
      <c r="H59" s="301" t="str">
        <f>IF('T4'!DS60="","",'T4'!DS60)</f>
        <v/>
      </c>
      <c r="I59" s="206"/>
      <c r="L59" s="304" t="str">
        <f>IF('T4'!DQ60="","",'T4'!DQ60)</f>
        <v/>
      </c>
      <c r="M59" s="304" t="str">
        <f>IF('T4'!DR60="","",'T4'!DR60)</f>
        <v/>
      </c>
      <c r="N59" s="304" t="str">
        <f>IF('T4'!DS60="","",'T4'!DS60)</f>
        <v/>
      </c>
      <c r="O59" s="209"/>
      <c r="Q59" s="108" t="str">
        <f t="shared" si="4"/>
        <v/>
      </c>
      <c r="R59" s="106" t="str">
        <f t="shared" si="5"/>
        <v/>
      </c>
      <c r="S59" s="128" t="str">
        <f t="shared" si="6"/>
        <v/>
      </c>
      <c r="T59" s="301" t="str">
        <f>IF('T6'!S60="","",'T6'!S60)</f>
        <v/>
      </c>
      <c r="U59" s="209"/>
      <c r="V59" s="309" t="str">
        <f>IF('T6'!T60="","",'T6'!T60)</f>
        <v/>
      </c>
      <c r="W59" s="209"/>
      <c r="X59" s="309" t="str">
        <f>IF('T6'!U60="","",'T6'!U60)</f>
        <v/>
      </c>
      <c r="Y59" s="209"/>
      <c r="AA59" s="108" t="str">
        <f>IF('T4'!CS58="","",'T4'!CS58)</f>
        <v/>
      </c>
      <c r="AB59" s="311" t="str">
        <f>IF('T4'!DH58="","",'T4'!DH58)</f>
        <v/>
      </c>
      <c r="AC59" s="311" t="str">
        <f>IF('T4'!DI58="","",'T4'!DI58)</f>
        <v/>
      </c>
      <c r="AD59" s="301" t="str">
        <f>IF('T4'!DJ58="","",'T4'!DJ58)</f>
        <v/>
      </c>
      <c r="AE59" s="212"/>
      <c r="AF59" s="108" t="str">
        <f>IF('T4'!CU58="","",'T4'!CU58)</f>
        <v/>
      </c>
      <c r="AG59" s="311" t="str">
        <f>IF('T4'!DV58="","",'T4'!DV58)</f>
        <v/>
      </c>
      <c r="AH59" s="311" t="str">
        <f>IF('T4'!DW58="","",'T4'!DW58)</f>
        <v/>
      </c>
      <c r="AI59" s="301" t="str">
        <f>IF('T4'!DX58="","",'T4'!DX58)</f>
        <v/>
      </c>
      <c r="AJ59" s="209"/>
      <c r="AK59" s="108" t="str">
        <f>IF('T4'!CT58="","",'T4'!CT58)</f>
        <v/>
      </c>
      <c r="AL59" s="311" t="str">
        <f>IF('T4'!DY58="","",'T4'!DY58)</f>
        <v/>
      </c>
      <c r="AM59" s="311" t="str">
        <f>IF('T4'!DZ58="","",'T4'!DZ58)</f>
        <v/>
      </c>
      <c r="AN59" s="311" t="str">
        <f>IF('T4'!EA58="","",'T4'!EA58)</f>
        <v/>
      </c>
      <c r="AO59" s="311" t="str">
        <f>IF('T4'!EP58="","",'T4'!EP58)</f>
        <v/>
      </c>
      <c r="AP59" s="311" t="str">
        <f>IF('T4'!EQ58="","",'T4'!EQ58)</f>
        <v/>
      </c>
      <c r="AQ59" s="301" t="str">
        <f>IF('T4'!ER58="","",'T4'!ER58)</f>
        <v/>
      </c>
      <c r="AR59" s="209"/>
      <c r="AS59" s="49"/>
    </row>
    <row r="60" spans="4:45" x14ac:dyDescent="0.4">
      <c r="D60" s="301" t="str">
        <f>IF('T4'!DQ61="","",'T4'!DQ61)</f>
        <v/>
      </c>
      <c r="E60" s="203"/>
      <c r="F60" s="301" t="str">
        <f>IF('T4'!DR61="","",'T4'!DR61)</f>
        <v/>
      </c>
      <c r="G60" s="203"/>
      <c r="H60" s="301" t="str">
        <f>IF('T4'!DS61="","",'T4'!DS61)</f>
        <v/>
      </c>
      <c r="I60" s="206"/>
      <c r="L60" s="304" t="str">
        <f>IF('T4'!DQ61="","",'T4'!DQ61)</f>
        <v/>
      </c>
      <c r="M60" s="304" t="str">
        <f>IF('T4'!DR61="","",'T4'!DR61)</f>
        <v/>
      </c>
      <c r="N60" s="304" t="str">
        <f>IF('T4'!DS61="","",'T4'!DS61)</f>
        <v/>
      </c>
      <c r="O60" s="209"/>
      <c r="Q60" s="108" t="str">
        <f t="shared" si="4"/>
        <v/>
      </c>
      <c r="R60" s="106" t="str">
        <f t="shared" si="5"/>
        <v/>
      </c>
      <c r="S60" s="128" t="str">
        <f t="shared" si="6"/>
        <v/>
      </c>
      <c r="T60" s="301" t="str">
        <f>IF('T6'!S61="","",'T6'!S61)</f>
        <v/>
      </c>
      <c r="U60" s="209"/>
      <c r="V60" s="309" t="str">
        <f>IF('T6'!T61="","",'T6'!T61)</f>
        <v/>
      </c>
      <c r="W60" s="209"/>
      <c r="X60" s="309" t="str">
        <f>IF('T6'!U61="","",'T6'!U61)</f>
        <v/>
      </c>
      <c r="Y60" s="209"/>
      <c r="Z60" s="51"/>
      <c r="AA60" s="108" t="str">
        <f>IF('T4'!CS59="","",'T4'!CS59)</f>
        <v/>
      </c>
      <c r="AB60" s="311" t="str">
        <f>IF('T4'!DH59="","",'T4'!DH59)</f>
        <v/>
      </c>
      <c r="AC60" s="311" t="str">
        <f>IF('T4'!DI59="","",'T4'!DI59)</f>
        <v/>
      </c>
      <c r="AD60" s="301" t="str">
        <f>IF('T4'!DJ59="","",'T4'!DJ59)</f>
        <v/>
      </c>
      <c r="AE60" s="212"/>
      <c r="AF60" s="108" t="str">
        <f>IF('T4'!CU59="","",'T4'!CU59)</f>
        <v/>
      </c>
      <c r="AG60" s="311" t="str">
        <f>IF('T4'!DV59="","",'T4'!DV59)</f>
        <v/>
      </c>
      <c r="AH60" s="311" t="str">
        <f>IF('T4'!DW59="","",'T4'!DW59)</f>
        <v/>
      </c>
      <c r="AI60" s="301" t="str">
        <f>IF('T4'!DX59="","",'T4'!DX59)</f>
        <v/>
      </c>
      <c r="AJ60" s="209"/>
      <c r="AK60" s="108" t="str">
        <f>IF('T4'!CT59="","",'T4'!CT59)</f>
        <v/>
      </c>
      <c r="AL60" s="311" t="str">
        <f>IF('T4'!DY59="","",'T4'!DY59)</f>
        <v/>
      </c>
      <c r="AM60" s="311" t="str">
        <f>IF('T4'!DZ59="","",'T4'!DZ59)</f>
        <v/>
      </c>
      <c r="AN60" s="311" t="str">
        <f>IF('T4'!EA59="","",'T4'!EA59)</f>
        <v/>
      </c>
      <c r="AO60" s="311" t="str">
        <f>IF('T4'!EP59="","",'T4'!EP59)</f>
        <v/>
      </c>
      <c r="AP60" s="311" t="str">
        <f>IF('T4'!EQ59="","",'T4'!EQ59)</f>
        <v/>
      </c>
      <c r="AQ60" s="301" t="str">
        <f>IF('T4'!ER59="","",'T4'!ER59)</f>
        <v/>
      </c>
      <c r="AR60" s="209"/>
      <c r="AS60" s="135"/>
    </row>
    <row r="61" spans="4:45" x14ac:dyDescent="0.4">
      <c r="D61" s="301" t="str">
        <f>IF('T4'!DQ62="","",'T4'!DQ62)</f>
        <v/>
      </c>
      <c r="E61" s="203"/>
      <c r="F61" s="301" t="str">
        <f>IF('T4'!DR62="","",'T4'!DR62)</f>
        <v/>
      </c>
      <c r="G61" s="203"/>
      <c r="H61" s="301" t="str">
        <f>IF('T4'!DS62="","",'T4'!DS62)</f>
        <v/>
      </c>
      <c r="I61" s="206"/>
      <c r="L61" s="304" t="str">
        <f>IF('T4'!DQ62="","",'T4'!DQ62)</f>
        <v/>
      </c>
      <c r="M61" s="304" t="str">
        <f>IF('T4'!DR62="","",'T4'!DR62)</f>
        <v/>
      </c>
      <c r="N61" s="304" t="str">
        <f>IF('T4'!DS62="","",'T4'!DS62)</f>
        <v/>
      </c>
      <c r="O61" s="209"/>
      <c r="Q61" s="108" t="str">
        <f t="shared" si="4"/>
        <v/>
      </c>
      <c r="R61" s="106" t="str">
        <f t="shared" si="5"/>
        <v/>
      </c>
      <c r="S61" s="128" t="str">
        <f t="shared" si="6"/>
        <v/>
      </c>
      <c r="T61" s="301" t="str">
        <f>IF('T6'!S62="","",'T6'!S62)</f>
        <v/>
      </c>
      <c r="U61" s="209"/>
      <c r="V61" s="309" t="str">
        <f>IF('T6'!T62="","",'T6'!T62)</f>
        <v/>
      </c>
      <c r="W61" s="209"/>
      <c r="X61" s="309" t="str">
        <f>IF('T6'!U62="","",'T6'!U62)</f>
        <v/>
      </c>
      <c r="Y61" s="209"/>
      <c r="AA61" s="108" t="str">
        <f>IF('T4'!CS60="","",'T4'!CS60)</f>
        <v/>
      </c>
      <c r="AB61" s="311" t="str">
        <f>IF('T4'!DH60="","",'T4'!DH60)</f>
        <v/>
      </c>
      <c r="AC61" s="311" t="str">
        <f>IF('T4'!DI60="","",'T4'!DI60)</f>
        <v/>
      </c>
      <c r="AD61" s="301" t="str">
        <f>IF('T4'!DJ60="","",'T4'!DJ60)</f>
        <v/>
      </c>
      <c r="AE61" s="212"/>
      <c r="AF61" s="108" t="str">
        <f>IF('T4'!CU60="","",'T4'!CU60)</f>
        <v/>
      </c>
      <c r="AG61" s="311" t="str">
        <f>IF('T4'!DV60="","",'T4'!DV60)</f>
        <v/>
      </c>
      <c r="AH61" s="311" t="str">
        <f>IF('T4'!DW60="","",'T4'!DW60)</f>
        <v/>
      </c>
      <c r="AI61" s="301" t="str">
        <f>IF('T4'!DX60="","",'T4'!DX60)</f>
        <v/>
      </c>
      <c r="AJ61" s="209"/>
      <c r="AK61" s="108" t="str">
        <f>IF('T4'!CT60="","",'T4'!CT60)</f>
        <v/>
      </c>
      <c r="AL61" s="311" t="str">
        <f>IF('T4'!DY60="","",'T4'!DY60)</f>
        <v/>
      </c>
      <c r="AM61" s="311" t="str">
        <f>IF('T4'!DZ60="","",'T4'!DZ60)</f>
        <v/>
      </c>
      <c r="AN61" s="311" t="str">
        <f>IF('T4'!EA60="","",'T4'!EA60)</f>
        <v/>
      </c>
      <c r="AO61" s="311" t="str">
        <f>IF('T4'!EP60="","",'T4'!EP60)</f>
        <v/>
      </c>
      <c r="AP61" s="311" t="str">
        <f>IF('T4'!EQ60="","",'T4'!EQ60)</f>
        <v/>
      </c>
      <c r="AQ61" s="301" t="str">
        <f>IF('T4'!ER60="","",'T4'!ER60)</f>
        <v/>
      </c>
      <c r="AR61" s="209"/>
      <c r="AS61" s="135"/>
    </row>
    <row r="62" spans="4:45" x14ac:dyDescent="0.4">
      <c r="D62" s="301" t="str">
        <f>IF('T4'!DQ63="","",'T4'!DQ63)</f>
        <v/>
      </c>
      <c r="E62" s="203"/>
      <c r="F62" s="301" t="str">
        <f>IF('T4'!DR63="","",'T4'!DR63)</f>
        <v/>
      </c>
      <c r="G62" s="203"/>
      <c r="H62" s="301" t="str">
        <f>IF('T4'!DS63="","",'T4'!DS63)</f>
        <v/>
      </c>
      <c r="I62" s="206"/>
      <c r="L62" s="304" t="str">
        <f>IF('T4'!DQ63="","",'T4'!DQ63)</f>
        <v/>
      </c>
      <c r="M62" s="304" t="str">
        <f>IF('T4'!DR63="","",'T4'!DR63)</f>
        <v/>
      </c>
      <c r="N62" s="304" t="str">
        <f>IF('T4'!DS63="","",'T4'!DS63)</f>
        <v/>
      </c>
      <c r="O62" s="209"/>
      <c r="Q62" s="108" t="str">
        <f t="shared" si="4"/>
        <v/>
      </c>
      <c r="R62" s="106" t="str">
        <f t="shared" si="5"/>
        <v/>
      </c>
      <c r="S62" s="128" t="str">
        <f t="shared" si="6"/>
        <v/>
      </c>
      <c r="T62" s="301" t="str">
        <f>IF('T6'!S63="","",'T6'!S63)</f>
        <v/>
      </c>
      <c r="U62" s="209"/>
      <c r="V62" s="309" t="str">
        <f>IF('T6'!T63="","",'T6'!T63)</f>
        <v/>
      </c>
      <c r="W62" s="209"/>
      <c r="X62" s="309" t="str">
        <f>IF('T6'!U63="","",'T6'!U63)</f>
        <v/>
      </c>
      <c r="Y62" s="209"/>
      <c r="AA62" s="108" t="str">
        <f>IF('T4'!CS61="","",'T4'!CS61)</f>
        <v/>
      </c>
      <c r="AB62" s="311" t="str">
        <f>IF('T4'!DH61="","",'T4'!DH61)</f>
        <v/>
      </c>
      <c r="AC62" s="311" t="str">
        <f>IF('T4'!DI61="","",'T4'!DI61)</f>
        <v/>
      </c>
      <c r="AD62" s="301" t="str">
        <f>IF('T4'!DJ61="","",'T4'!DJ61)</f>
        <v/>
      </c>
      <c r="AE62" s="212"/>
      <c r="AF62" s="108" t="str">
        <f>IF('T4'!CU61="","",'T4'!CU61)</f>
        <v/>
      </c>
      <c r="AG62" s="311" t="str">
        <f>IF('T4'!DV61="","",'T4'!DV61)</f>
        <v/>
      </c>
      <c r="AH62" s="311" t="str">
        <f>IF('T4'!DW61="","",'T4'!DW61)</f>
        <v/>
      </c>
      <c r="AI62" s="301" t="str">
        <f>IF('T4'!DX61="","",'T4'!DX61)</f>
        <v/>
      </c>
      <c r="AJ62" s="209"/>
      <c r="AK62" s="108" t="str">
        <f>IF('T4'!CT61="","",'T4'!CT61)</f>
        <v/>
      </c>
      <c r="AL62" s="311" t="str">
        <f>IF('T4'!DY61="","",'T4'!DY61)</f>
        <v/>
      </c>
      <c r="AM62" s="311" t="str">
        <f>IF('T4'!DZ61="","",'T4'!DZ61)</f>
        <v/>
      </c>
      <c r="AN62" s="311" t="str">
        <f>IF('T4'!EA61="","",'T4'!EA61)</f>
        <v/>
      </c>
      <c r="AO62" s="311" t="str">
        <f>IF('T4'!EP61="","",'T4'!EP61)</f>
        <v/>
      </c>
      <c r="AP62" s="311" t="str">
        <f>IF('T4'!EQ61="","",'T4'!EQ61)</f>
        <v/>
      </c>
      <c r="AQ62" s="301" t="str">
        <f>IF('T4'!ER61="","",'T4'!ER61)</f>
        <v/>
      </c>
      <c r="AR62" s="209"/>
      <c r="AS62" s="135"/>
    </row>
    <row r="63" spans="4:45" x14ac:dyDescent="0.4">
      <c r="D63" s="301" t="str">
        <f>IF('T4'!DQ64="","",'T4'!DQ64)</f>
        <v/>
      </c>
      <c r="E63" s="203"/>
      <c r="F63" s="301" t="str">
        <f>IF('T4'!DR64="","",'T4'!DR64)</f>
        <v/>
      </c>
      <c r="G63" s="203"/>
      <c r="H63" s="301" t="str">
        <f>IF('T4'!DS64="","",'T4'!DS64)</f>
        <v/>
      </c>
      <c r="I63" s="206"/>
      <c r="L63" s="304" t="str">
        <f>IF('T4'!DQ64="","",'T4'!DQ64)</f>
        <v/>
      </c>
      <c r="M63" s="304" t="str">
        <f>IF('T4'!DR64="","",'T4'!DR64)</f>
        <v/>
      </c>
      <c r="N63" s="304" t="str">
        <f>IF('T4'!DS64="","",'T4'!DS64)</f>
        <v/>
      </c>
      <c r="O63" s="209"/>
      <c r="Q63" s="108" t="str">
        <f t="shared" si="4"/>
        <v/>
      </c>
      <c r="R63" s="106" t="str">
        <f t="shared" si="5"/>
        <v/>
      </c>
      <c r="S63" s="128" t="str">
        <f t="shared" si="6"/>
        <v/>
      </c>
      <c r="T63" s="301" t="str">
        <f>IF('T6'!S64="","",'T6'!S64)</f>
        <v/>
      </c>
      <c r="U63" s="209"/>
      <c r="V63" s="309" t="str">
        <f>IF('T6'!T64="","",'T6'!T64)</f>
        <v/>
      </c>
      <c r="W63" s="209"/>
      <c r="X63" s="309" t="str">
        <f>IF('T6'!U64="","",'T6'!U64)</f>
        <v/>
      </c>
      <c r="Y63" s="209"/>
      <c r="AA63" s="108" t="str">
        <f>IF('T4'!CS62="","",'T4'!CS62)</f>
        <v/>
      </c>
      <c r="AB63" s="311" t="str">
        <f>IF('T4'!DH62="","",'T4'!DH62)</f>
        <v/>
      </c>
      <c r="AC63" s="311" t="str">
        <f>IF('T4'!DI62="","",'T4'!DI62)</f>
        <v/>
      </c>
      <c r="AD63" s="301" t="str">
        <f>IF('T4'!DJ62="","",'T4'!DJ62)</f>
        <v/>
      </c>
      <c r="AE63" s="212"/>
      <c r="AF63" s="108" t="str">
        <f>IF('T4'!CU62="","",'T4'!CU62)</f>
        <v/>
      </c>
      <c r="AG63" s="311" t="str">
        <f>IF('T4'!DV62="","",'T4'!DV62)</f>
        <v/>
      </c>
      <c r="AH63" s="311" t="str">
        <f>IF('T4'!DW62="","",'T4'!DW62)</f>
        <v/>
      </c>
      <c r="AI63" s="301" t="str">
        <f>IF('T4'!DX62="","",'T4'!DX62)</f>
        <v/>
      </c>
      <c r="AJ63" s="209"/>
      <c r="AK63" s="108" t="str">
        <f>IF('T4'!CT62="","",'T4'!CT62)</f>
        <v/>
      </c>
      <c r="AL63" s="311" t="str">
        <f>IF('T4'!DY62="","",'T4'!DY62)</f>
        <v/>
      </c>
      <c r="AM63" s="311" t="str">
        <f>IF('T4'!DZ62="","",'T4'!DZ62)</f>
        <v/>
      </c>
      <c r="AN63" s="311" t="str">
        <f>IF('T4'!EA62="","",'T4'!EA62)</f>
        <v/>
      </c>
      <c r="AO63" s="311" t="str">
        <f>IF('T4'!EP62="","",'T4'!EP62)</f>
        <v/>
      </c>
      <c r="AP63" s="311" t="str">
        <f>IF('T4'!EQ62="","",'T4'!EQ62)</f>
        <v/>
      </c>
      <c r="AQ63" s="301" t="str">
        <f>IF('T4'!ER62="","",'T4'!ER62)</f>
        <v/>
      </c>
      <c r="AR63" s="209"/>
      <c r="AS63" s="135"/>
    </row>
    <row r="64" spans="4:45" x14ac:dyDescent="0.4">
      <c r="D64" s="301" t="str">
        <f>IF('T4'!DQ65="","",'T4'!DQ65)</f>
        <v/>
      </c>
      <c r="E64" s="203"/>
      <c r="F64" s="301" t="str">
        <f>IF('T4'!DR65="","",'T4'!DR65)</f>
        <v/>
      </c>
      <c r="G64" s="203"/>
      <c r="H64" s="301" t="str">
        <f>IF('T4'!DS65="","",'T4'!DS65)</f>
        <v/>
      </c>
      <c r="I64" s="206"/>
      <c r="L64" s="304" t="str">
        <f>IF('T4'!DQ65="","",'T4'!DQ65)</f>
        <v/>
      </c>
      <c r="M64" s="304" t="str">
        <f>IF('T4'!DR65="","",'T4'!DR65)</f>
        <v/>
      </c>
      <c r="N64" s="304" t="str">
        <f>IF('T4'!DS65="","",'T4'!DS65)</f>
        <v/>
      </c>
      <c r="O64" s="209"/>
      <c r="Q64" s="108" t="str">
        <f t="shared" si="4"/>
        <v/>
      </c>
      <c r="R64" s="106" t="str">
        <f t="shared" si="5"/>
        <v/>
      </c>
      <c r="S64" s="128" t="str">
        <f t="shared" si="6"/>
        <v/>
      </c>
      <c r="T64" s="301" t="str">
        <f>IF('T6'!S65="","",'T6'!S65)</f>
        <v/>
      </c>
      <c r="U64" s="209"/>
      <c r="V64" s="309" t="str">
        <f>IF('T6'!T65="","",'T6'!T65)</f>
        <v/>
      </c>
      <c r="W64" s="209"/>
      <c r="X64" s="309" t="str">
        <f>IF('T6'!U65="","",'T6'!U65)</f>
        <v/>
      </c>
      <c r="Y64" s="209"/>
      <c r="AA64" s="108" t="str">
        <f>IF('T4'!CS63="","",'T4'!CS63)</f>
        <v/>
      </c>
      <c r="AB64" s="311" t="str">
        <f>IF('T4'!DH63="","",'T4'!DH63)</f>
        <v/>
      </c>
      <c r="AC64" s="311" t="str">
        <f>IF('T4'!DI63="","",'T4'!DI63)</f>
        <v/>
      </c>
      <c r="AD64" s="301" t="str">
        <f>IF('T4'!DJ63="","",'T4'!DJ63)</f>
        <v/>
      </c>
      <c r="AE64" s="212"/>
      <c r="AF64" s="108" t="str">
        <f>IF('T4'!CU63="","",'T4'!CU63)</f>
        <v/>
      </c>
      <c r="AG64" s="311" t="str">
        <f>IF('T4'!DV63="","",'T4'!DV63)</f>
        <v/>
      </c>
      <c r="AH64" s="311" t="str">
        <f>IF('T4'!DW63="","",'T4'!DW63)</f>
        <v/>
      </c>
      <c r="AI64" s="301" t="str">
        <f>IF('T4'!DX63="","",'T4'!DX63)</f>
        <v/>
      </c>
      <c r="AJ64" s="209"/>
      <c r="AK64" s="108" t="str">
        <f>IF('T4'!CT63="","",'T4'!CT63)</f>
        <v/>
      </c>
      <c r="AL64" s="311" t="str">
        <f>IF('T4'!DY63="","",'T4'!DY63)</f>
        <v/>
      </c>
      <c r="AM64" s="311" t="str">
        <f>IF('T4'!DZ63="","",'T4'!DZ63)</f>
        <v/>
      </c>
      <c r="AN64" s="311" t="str">
        <f>IF('T4'!EA63="","",'T4'!EA63)</f>
        <v/>
      </c>
      <c r="AO64" s="311" t="str">
        <f>IF('T4'!EP63="","",'T4'!EP63)</f>
        <v/>
      </c>
      <c r="AP64" s="311" t="str">
        <f>IF('T4'!EQ63="","",'T4'!EQ63)</f>
        <v/>
      </c>
      <c r="AQ64" s="301" t="str">
        <f>IF('T4'!ER63="","",'T4'!ER63)</f>
        <v/>
      </c>
      <c r="AR64" s="209"/>
      <c r="AS64" s="135"/>
    </row>
    <row r="65" spans="4:45" x14ac:dyDescent="0.4">
      <c r="D65" s="301" t="str">
        <f>IF('T4'!DQ66="","",'T4'!DQ66)</f>
        <v/>
      </c>
      <c r="E65" s="203"/>
      <c r="F65" s="301" t="str">
        <f>IF('T4'!DR66="","",'T4'!DR66)</f>
        <v/>
      </c>
      <c r="G65" s="203"/>
      <c r="H65" s="301" t="str">
        <f>IF('T4'!DS66="","",'T4'!DS66)</f>
        <v/>
      </c>
      <c r="I65" s="206"/>
      <c r="L65" s="304" t="str">
        <f>IF('T4'!DQ66="","",'T4'!DQ66)</f>
        <v/>
      </c>
      <c r="M65" s="304" t="str">
        <f>IF('T4'!DR66="","",'T4'!DR66)</f>
        <v/>
      </c>
      <c r="N65" s="304" t="str">
        <f>IF('T4'!DS66="","",'T4'!DS66)</f>
        <v/>
      </c>
      <c r="O65" s="209"/>
      <c r="Q65" s="108" t="str">
        <f t="shared" si="4"/>
        <v/>
      </c>
      <c r="R65" s="106" t="str">
        <f t="shared" si="5"/>
        <v/>
      </c>
      <c r="S65" s="128" t="str">
        <f t="shared" si="6"/>
        <v/>
      </c>
      <c r="T65" s="301" t="str">
        <f>IF('T6'!S66="","",'T6'!S66)</f>
        <v/>
      </c>
      <c r="U65" s="209"/>
      <c r="V65" s="309" t="str">
        <f>IF('T6'!T66="","",'T6'!T66)</f>
        <v/>
      </c>
      <c r="W65" s="209"/>
      <c r="X65" s="309" t="str">
        <f>IF('T6'!U66="","",'T6'!U66)</f>
        <v/>
      </c>
      <c r="Y65" s="209"/>
      <c r="AA65" s="108" t="str">
        <f>IF('T4'!CS64="","",'T4'!CS64)</f>
        <v/>
      </c>
      <c r="AB65" s="311" t="str">
        <f>IF('T4'!DH64="","",'T4'!DH64)</f>
        <v/>
      </c>
      <c r="AC65" s="311" t="str">
        <f>IF('T4'!DI64="","",'T4'!DI64)</f>
        <v/>
      </c>
      <c r="AD65" s="301" t="str">
        <f>IF('T4'!DJ64="","",'T4'!DJ64)</f>
        <v/>
      </c>
      <c r="AE65" s="212"/>
      <c r="AF65" s="108" t="str">
        <f>IF('T4'!CU64="","",'T4'!CU64)</f>
        <v/>
      </c>
      <c r="AG65" s="311" t="str">
        <f>IF('T4'!DV64="","",'T4'!DV64)</f>
        <v/>
      </c>
      <c r="AH65" s="311" t="str">
        <f>IF('T4'!DW64="","",'T4'!DW64)</f>
        <v/>
      </c>
      <c r="AI65" s="301" t="str">
        <f>IF('T4'!DX64="","",'T4'!DX64)</f>
        <v/>
      </c>
      <c r="AJ65" s="209"/>
      <c r="AK65" s="108" t="str">
        <f>IF('T4'!CT64="","",'T4'!CT64)</f>
        <v/>
      </c>
      <c r="AL65" s="311" t="str">
        <f>IF('T4'!DY64="","",'T4'!DY64)</f>
        <v/>
      </c>
      <c r="AM65" s="311" t="str">
        <f>IF('T4'!DZ64="","",'T4'!DZ64)</f>
        <v/>
      </c>
      <c r="AN65" s="311" t="str">
        <f>IF('T4'!EA64="","",'T4'!EA64)</f>
        <v/>
      </c>
      <c r="AO65" s="311" t="str">
        <f>IF('T4'!EP64="","",'T4'!EP64)</f>
        <v/>
      </c>
      <c r="AP65" s="311" t="str">
        <f>IF('T4'!EQ64="","",'T4'!EQ64)</f>
        <v/>
      </c>
      <c r="AQ65" s="301" t="str">
        <f>IF('T4'!ER64="","",'T4'!ER64)</f>
        <v/>
      </c>
      <c r="AR65" s="209"/>
      <c r="AS65" s="135"/>
    </row>
    <row r="66" spans="4:45" x14ac:dyDescent="0.4">
      <c r="D66" s="301" t="str">
        <f>IF('T4'!DQ67="","",'T4'!DQ67)</f>
        <v/>
      </c>
      <c r="E66" s="203"/>
      <c r="F66" s="301" t="str">
        <f>IF('T4'!DR67="","",'T4'!DR67)</f>
        <v/>
      </c>
      <c r="G66" s="203"/>
      <c r="H66" s="301" t="str">
        <f>IF('T4'!DS67="","",'T4'!DS67)</f>
        <v/>
      </c>
      <c r="I66" s="206"/>
      <c r="L66" s="304" t="str">
        <f>IF('T4'!DQ67="","",'T4'!DQ67)</f>
        <v/>
      </c>
      <c r="M66" s="304" t="str">
        <f>IF('T4'!DR67="","",'T4'!DR67)</f>
        <v/>
      </c>
      <c r="N66" s="304" t="str">
        <f>IF('T4'!DS67="","",'T4'!DS67)</f>
        <v/>
      </c>
      <c r="O66" s="209"/>
      <c r="Q66" s="108" t="str">
        <f t="shared" si="4"/>
        <v/>
      </c>
      <c r="R66" s="106" t="str">
        <f t="shared" si="5"/>
        <v/>
      </c>
      <c r="S66" s="128" t="str">
        <f t="shared" si="6"/>
        <v/>
      </c>
      <c r="T66" s="301" t="str">
        <f>IF('T6'!S67="","",'T6'!S67)</f>
        <v/>
      </c>
      <c r="U66" s="209"/>
      <c r="V66" s="309" t="str">
        <f>IF('T6'!T67="","",'T6'!T67)</f>
        <v/>
      </c>
      <c r="W66" s="209"/>
      <c r="X66" s="309" t="str">
        <f>IF('T6'!U67="","",'T6'!U67)</f>
        <v/>
      </c>
      <c r="Y66" s="209"/>
      <c r="AA66" s="108" t="str">
        <f>IF('T4'!CS65="","",'T4'!CS65)</f>
        <v/>
      </c>
      <c r="AB66" s="311" t="str">
        <f>IF('T4'!DH65="","",'T4'!DH65)</f>
        <v/>
      </c>
      <c r="AC66" s="311" t="str">
        <f>IF('T4'!DI65="","",'T4'!DI65)</f>
        <v/>
      </c>
      <c r="AD66" s="301" t="str">
        <f>IF('T4'!DJ65="","",'T4'!DJ65)</f>
        <v/>
      </c>
      <c r="AE66" s="212"/>
      <c r="AF66" s="108" t="str">
        <f>IF('T4'!CU65="","",'T4'!CU65)</f>
        <v/>
      </c>
      <c r="AG66" s="311" t="str">
        <f>IF('T4'!DV65="","",'T4'!DV65)</f>
        <v/>
      </c>
      <c r="AH66" s="311" t="str">
        <f>IF('T4'!DW65="","",'T4'!DW65)</f>
        <v/>
      </c>
      <c r="AI66" s="301" t="str">
        <f>IF('T4'!DX65="","",'T4'!DX65)</f>
        <v/>
      </c>
      <c r="AJ66" s="209"/>
      <c r="AK66" s="108" t="str">
        <f>IF('T4'!CT65="","",'T4'!CT65)</f>
        <v/>
      </c>
      <c r="AL66" s="311" t="str">
        <f>IF('T4'!DY65="","",'T4'!DY65)</f>
        <v/>
      </c>
      <c r="AM66" s="311" t="str">
        <f>IF('T4'!DZ65="","",'T4'!DZ65)</f>
        <v/>
      </c>
      <c r="AN66" s="311" t="str">
        <f>IF('T4'!EA65="","",'T4'!EA65)</f>
        <v/>
      </c>
      <c r="AO66" s="311" t="str">
        <f>IF('T4'!EP65="","",'T4'!EP65)</f>
        <v/>
      </c>
      <c r="AP66" s="311" t="str">
        <f>IF('T4'!EQ65="","",'T4'!EQ65)</f>
        <v/>
      </c>
      <c r="AQ66" s="301" t="str">
        <f>IF('T4'!ER65="","",'T4'!ER65)</f>
        <v/>
      </c>
      <c r="AR66" s="209"/>
      <c r="AS66" s="135"/>
    </row>
    <row r="67" spans="4:45" x14ac:dyDescent="0.4">
      <c r="D67" s="301" t="str">
        <f>IF('T4'!DQ68="","",'T4'!DQ68)</f>
        <v/>
      </c>
      <c r="E67" s="203"/>
      <c r="F67" s="301" t="str">
        <f>IF('T4'!DR68="","",'T4'!DR68)</f>
        <v/>
      </c>
      <c r="G67" s="203"/>
      <c r="H67" s="301" t="str">
        <f>IF('T4'!DS68="","",'T4'!DS68)</f>
        <v/>
      </c>
      <c r="I67" s="206"/>
      <c r="L67" s="304" t="str">
        <f>IF('T4'!DQ68="","",'T4'!DQ68)</f>
        <v/>
      </c>
      <c r="M67" s="304" t="str">
        <f>IF('T4'!DR68="","",'T4'!DR68)</f>
        <v/>
      </c>
      <c r="N67" s="304" t="str">
        <f>IF('T4'!DS68="","",'T4'!DS68)</f>
        <v/>
      </c>
      <c r="O67" s="209"/>
      <c r="Q67" s="108" t="str">
        <f t="shared" si="4"/>
        <v/>
      </c>
      <c r="R67" s="106" t="str">
        <f t="shared" si="5"/>
        <v/>
      </c>
      <c r="S67" s="128" t="str">
        <f t="shared" si="6"/>
        <v/>
      </c>
      <c r="T67" s="301" t="str">
        <f>IF('T6'!S68="","",'T6'!S68)</f>
        <v/>
      </c>
      <c r="U67" s="209"/>
      <c r="V67" s="309" t="str">
        <f>IF('T6'!T68="","",'T6'!T68)</f>
        <v/>
      </c>
      <c r="W67" s="209"/>
      <c r="X67" s="309" t="str">
        <f>IF('T6'!U68="","",'T6'!U68)</f>
        <v/>
      </c>
      <c r="Y67" s="209"/>
      <c r="AA67" s="108" t="str">
        <f>IF('T4'!CS66="","",'T4'!CS66)</f>
        <v/>
      </c>
      <c r="AB67" s="311" t="str">
        <f>IF('T4'!DH66="","",'T4'!DH66)</f>
        <v/>
      </c>
      <c r="AC67" s="311" t="str">
        <f>IF('T4'!DI66="","",'T4'!DI66)</f>
        <v/>
      </c>
      <c r="AD67" s="301" t="str">
        <f>IF('T4'!DJ66="","",'T4'!DJ66)</f>
        <v/>
      </c>
      <c r="AE67" s="212"/>
      <c r="AF67" s="108" t="str">
        <f>IF('T4'!CU66="","",'T4'!CU66)</f>
        <v/>
      </c>
      <c r="AG67" s="311" t="str">
        <f>IF('T4'!DV66="","",'T4'!DV66)</f>
        <v/>
      </c>
      <c r="AH67" s="311" t="str">
        <f>IF('T4'!DW66="","",'T4'!DW66)</f>
        <v/>
      </c>
      <c r="AI67" s="301" t="str">
        <f>IF('T4'!DX66="","",'T4'!DX66)</f>
        <v/>
      </c>
      <c r="AJ67" s="209"/>
      <c r="AK67" s="108" t="str">
        <f>IF('T4'!CT66="","",'T4'!CT66)</f>
        <v/>
      </c>
      <c r="AL67" s="311" t="str">
        <f>IF('T4'!DY66="","",'T4'!DY66)</f>
        <v/>
      </c>
      <c r="AM67" s="311" t="str">
        <f>IF('T4'!DZ66="","",'T4'!DZ66)</f>
        <v/>
      </c>
      <c r="AN67" s="311" t="str">
        <f>IF('T4'!EA66="","",'T4'!EA66)</f>
        <v/>
      </c>
      <c r="AO67" s="311" t="str">
        <f>IF('T4'!EP66="","",'T4'!EP66)</f>
        <v/>
      </c>
      <c r="AP67" s="311" t="str">
        <f>IF('T4'!EQ66="","",'T4'!EQ66)</f>
        <v/>
      </c>
      <c r="AQ67" s="301" t="str">
        <f>IF('T4'!ER66="","",'T4'!ER66)</f>
        <v/>
      </c>
      <c r="AR67" s="209"/>
      <c r="AS67" s="135"/>
    </row>
    <row r="68" spans="4:45" x14ac:dyDescent="0.4">
      <c r="D68" s="301" t="str">
        <f>IF('T4'!DQ69="","",'T4'!DQ69)</f>
        <v/>
      </c>
      <c r="E68" s="203"/>
      <c r="F68" s="301" t="str">
        <f>IF('T4'!DR69="","",'T4'!DR69)</f>
        <v/>
      </c>
      <c r="G68" s="203"/>
      <c r="H68" s="301" t="str">
        <f>IF('T4'!DS69="","",'T4'!DS69)</f>
        <v/>
      </c>
      <c r="I68" s="206"/>
      <c r="L68" s="304" t="str">
        <f>IF('T4'!DQ69="","",'T4'!DQ69)</f>
        <v/>
      </c>
      <c r="M68" s="304" t="str">
        <f>IF('T4'!DR69="","",'T4'!DR69)</f>
        <v/>
      </c>
      <c r="N68" s="304" t="str">
        <f>IF('T4'!DS69="","",'T4'!DS69)</f>
        <v/>
      </c>
      <c r="O68" s="209"/>
      <c r="Q68" s="108" t="str">
        <f t="shared" si="4"/>
        <v/>
      </c>
      <c r="R68" s="106" t="str">
        <f t="shared" si="5"/>
        <v/>
      </c>
      <c r="S68" s="128" t="str">
        <f t="shared" si="6"/>
        <v/>
      </c>
      <c r="T68" s="301" t="str">
        <f>IF('T6'!S69="","",'T6'!S69)</f>
        <v/>
      </c>
      <c r="U68" s="209"/>
      <c r="V68" s="309" t="str">
        <f>IF('T6'!T69="","",'T6'!T69)</f>
        <v/>
      </c>
      <c r="W68" s="209"/>
      <c r="X68" s="309" t="str">
        <f>IF('T6'!U69="","",'T6'!U69)</f>
        <v/>
      </c>
      <c r="Y68" s="209"/>
      <c r="AA68" s="108" t="str">
        <f>IF('T4'!CS67="","",'T4'!CS67)</f>
        <v/>
      </c>
      <c r="AB68" s="311" t="str">
        <f>IF('T4'!DH67="","",'T4'!DH67)</f>
        <v/>
      </c>
      <c r="AC68" s="311" t="str">
        <f>IF('T4'!DI67="","",'T4'!DI67)</f>
        <v/>
      </c>
      <c r="AD68" s="301" t="str">
        <f>IF('T4'!DJ67="","",'T4'!DJ67)</f>
        <v/>
      </c>
      <c r="AE68" s="212"/>
      <c r="AF68" s="108" t="str">
        <f>IF('T4'!CU67="","",'T4'!CU67)</f>
        <v/>
      </c>
      <c r="AG68" s="311" t="str">
        <f>IF('T4'!DV67="","",'T4'!DV67)</f>
        <v/>
      </c>
      <c r="AH68" s="311" t="str">
        <f>IF('T4'!DW67="","",'T4'!DW67)</f>
        <v/>
      </c>
      <c r="AI68" s="301" t="str">
        <f>IF('T4'!DX67="","",'T4'!DX67)</f>
        <v/>
      </c>
      <c r="AJ68" s="209"/>
      <c r="AK68" s="108" t="str">
        <f>IF('T4'!CT67="","",'T4'!CT67)</f>
        <v/>
      </c>
      <c r="AL68" s="311" t="str">
        <f>IF('T4'!DY67="","",'T4'!DY67)</f>
        <v/>
      </c>
      <c r="AM68" s="311" t="str">
        <f>IF('T4'!DZ67="","",'T4'!DZ67)</f>
        <v/>
      </c>
      <c r="AN68" s="311" t="str">
        <f>IF('T4'!EA67="","",'T4'!EA67)</f>
        <v/>
      </c>
      <c r="AO68" s="311" t="str">
        <f>IF('T4'!EP67="","",'T4'!EP67)</f>
        <v/>
      </c>
      <c r="AP68" s="311" t="str">
        <f>IF('T4'!EQ67="","",'T4'!EQ67)</f>
        <v/>
      </c>
      <c r="AQ68" s="301" t="str">
        <f>IF('T4'!ER67="","",'T4'!ER67)</f>
        <v/>
      </c>
      <c r="AR68" s="209"/>
      <c r="AS68" s="135"/>
    </row>
    <row r="69" spans="4:45" x14ac:dyDescent="0.4">
      <c r="D69" s="301" t="str">
        <f>IF('T4'!DQ70="","",'T4'!DQ70)</f>
        <v/>
      </c>
      <c r="E69" s="203"/>
      <c r="F69" s="301" t="str">
        <f>IF('T4'!DR70="","",'T4'!DR70)</f>
        <v/>
      </c>
      <c r="G69" s="203"/>
      <c r="H69" s="301" t="str">
        <f>IF('T4'!DS70="","",'T4'!DS70)</f>
        <v/>
      </c>
      <c r="I69" s="206"/>
      <c r="L69" s="304" t="str">
        <f>IF('T4'!DQ70="","",'T4'!DQ70)</f>
        <v/>
      </c>
      <c r="M69" s="304" t="str">
        <f>IF('T4'!DR70="","",'T4'!DR70)</f>
        <v/>
      </c>
      <c r="N69" s="304" t="str">
        <f>IF('T4'!DS70="","",'T4'!DS70)</f>
        <v/>
      </c>
      <c r="O69" s="209"/>
      <c r="Q69" s="108" t="str">
        <f t="shared" si="4"/>
        <v/>
      </c>
      <c r="R69" s="106" t="str">
        <f t="shared" si="5"/>
        <v/>
      </c>
      <c r="S69" s="128" t="str">
        <f t="shared" si="6"/>
        <v/>
      </c>
      <c r="T69" s="301" t="str">
        <f>IF('T6'!S70="","",'T6'!S70)</f>
        <v/>
      </c>
      <c r="U69" s="209"/>
      <c r="V69" s="309" t="str">
        <f>IF('T6'!T70="","",'T6'!T70)</f>
        <v/>
      </c>
      <c r="W69" s="209"/>
      <c r="X69" s="309" t="str">
        <f>IF('T6'!U70="","",'T6'!U70)</f>
        <v/>
      </c>
      <c r="Y69" s="209"/>
      <c r="AA69" s="108" t="str">
        <f>IF('T4'!CS68="","",'T4'!CS68)</f>
        <v/>
      </c>
      <c r="AB69" s="311" t="str">
        <f>IF('T4'!DH68="","",'T4'!DH68)</f>
        <v/>
      </c>
      <c r="AC69" s="311" t="str">
        <f>IF('T4'!DI68="","",'T4'!DI68)</f>
        <v/>
      </c>
      <c r="AD69" s="301" t="str">
        <f>IF('T4'!DJ68="","",'T4'!DJ68)</f>
        <v/>
      </c>
      <c r="AE69" s="212"/>
      <c r="AF69" s="108" t="str">
        <f>IF('T4'!CU68="","",'T4'!CU68)</f>
        <v/>
      </c>
      <c r="AG69" s="311" t="str">
        <f>IF('T4'!DV68="","",'T4'!DV68)</f>
        <v/>
      </c>
      <c r="AH69" s="311" t="str">
        <f>IF('T4'!DW68="","",'T4'!DW68)</f>
        <v/>
      </c>
      <c r="AI69" s="301" t="str">
        <f>IF('T4'!DX68="","",'T4'!DX68)</f>
        <v/>
      </c>
      <c r="AJ69" s="209"/>
      <c r="AK69" s="108" t="str">
        <f>IF('T4'!CT68="","",'T4'!CT68)</f>
        <v/>
      </c>
      <c r="AL69" s="311" t="str">
        <f>IF('T4'!DY68="","",'T4'!DY68)</f>
        <v/>
      </c>
      <c r="AM69" s="311" t="str">
        <f>IF('T4'!DZ68="","",'T4'!DZ68)</f>
        <v/>
      </c>
      <c r="AN69" s="311" t="str">
        <f>IF('T4'!EA68="","",'T4'!EA68)</f>
        <v/>
      </c>
      <c r="AO69" s="311" t="str">
        <f>IF('T4'!EP68="","",'T4'!EP68)</f>
        <v/>
      </c>
      <c r="AP69" s="311" t="str">
        <f>IF('T4'!EQ68="","",'T4'!EQ68)</f>
        <v/>
      </c>
      <c r="AQ69" s="301" t="str">
        <f>IF('T4'!ER68="","",'T4'!ER68)</f>
        <v/>
      </c>
      <c r="AR69" s="209"/>
      <c r="AS69" s="135"/>
    </row>
    <row r="70" spans="4:45" x14ac:dyDescent="0.4">
      <c r="D70" s="301" t="str">
        <f>IF('T4'!DQ71="","",'T4'!DQ71)</f>
        <v/>
      </c>
      <c r="E70" s="203"/>
      <c r="F70" s="301" t="str">
        <f>IF('T4'!DR71="","",'T4'!DR71)</f>
        <v/>
      </c>
      <c r="G70" s="203"/>
      <c r="H70" s="301" t="str">
        <f>IF('T4'!DS71="","",'T4'!DS71)</f>
        <v/>
      </c>
      <c r="I70" s="206"/>
      <c r="L70" s="304" t="str">
        <f>IF('T4'!DQ71="","",'T4'!DQ71)</f>
        <v/>
      </c>
      <c r="M70" s="304" t="str">
        <f>IF('T4'!DR71="","",'T4'!DR71)</f>
        <v/>
      </c>
      <c r="N70" s="304" t="str">
        <f>IF('T4'!DS71="","",'T4'!DS71)</f>
        <v/>
      </c>
      <c r="O70" s="209"/>
      <c r="Q70" s="108" t="str">
        <f t="shared" si="4"/>
        <v/>
      </c>
      <c r="R70" s="106" t="str">
        <f t="shared" si="5"/>
        <v/>
      </c>
      <c r="S70" s="128" t="str">
        <f t="shared" si="6"/>
        <v/>
      </c>
      <c r="T70" s="301" t="str">
        <f>IF('T6'!S71="","",'T6'!S71)</f>
        <v/>
      </c>
      <c r="U70" s="209"/>
      <c r="V70" s="309" t="str">
        <f>IF('T6'!T71="","",'T6'!T71)</f>
        <v/>
      </c>
      <c r="W70" s="209"/>
      <c r="X70" s="309" t="str">
        <f>IF('T6'!U71="","",'T6'!U71)</f>
        <v/>
      </c>
      <c r="Y70" s="209"/>
      <c r="AA70" s="108" t="str">
        <f>IF('T4'!CS69="","",'T4'!CS69)</f>
        <v/>
      </c>
      <c r="AB70" s="311" t="str">
        <f>IF('T4'!DH69="","",'T4'!DH69)</f>
        <v/>
      </c>
      <c r="AC70" s="311" t="str">
        <f>IF('T4'!DI69="","",'T4'!DI69)</f>
        <v/>
      </c>
      <c r="AD70" s="301" t="str">
        <f>IF('T4'!DJ69="","",'T4'!DJ69)</f>
        <v/>
      </c>
      <c r="AE70" s="212"/>
      <c r="AF70" s="108" t="str">
        <f>IF('T4'!CU69="","",'T4'!CU69)</f>
        <v/>
      </c>
      <c r="AG70" s="311" t="str">
        <f>IF('T4'!DV69="","",'T4'!DV69)</f>
        <v/>
      </c>
      <c r="AH70" s="311" t="str">
        <f>IF('T4'!DW69="","",'T4'!DW69)</f>
        <v/>
      </c>
      <c r="AI70" s="301" t="str">
        <f>IF('T4'!DX69="","",'T4'!DX69)</f>
        <v/>
      </c>
      <c r="AJ70" s="209"/>
      <c r="AK70" s="108" t="str">
        <f>IF('T4'!CT69="","",'T4'!CT69)</f>
        <v/>
      </c>
      <c r="AL70" s="311" t="str">
        <f>IF('T4'!DY69="","",'T4'!DY69)</f>
        <v/>
      </c>
      <c r="AM70" s="311" t="str">
        <f>IF('T4'!DZ69="","",'T4'!DZ69)</f>
        <v/>
      </c>
      <c r="AN70" s="311" t="str">
        <f>IF('T4'!EA69="","",'T4'!EA69)</f>
        <v/>
      </c>
      <c r="AO70" s="311" t="str">
        <f>IF('T4'!EP69="","",'T4'!EP69)</f>
        <v/>
      </c>
      <c r="AP70" s="311" t="str">
        <f>IF('T4'!EQ69="","",'T4'!EQ69)</f>
        <v/>
      </c>
      <c r="AQ70" s="301" t="str">
        <f>IF('T4'!ER69="","",'T4'!ER69)</f>
        <v/>
      </c>
      <c r="AR70" s="209"/>
      <c r="AS70" s="135"/>
    </row>
    <row r="71" spans="4:45" x14ac:dyDescent="0.4">
      <c r="D71" s="301" t="str">
        <f>IF('T4'!DQ72="","",'T4'!DQ72)</f>
        <v/>
      </c>
      <c r="E71" s="203"/>
      <c r="F71" s="301" t="str">
        <f>IF('T4'!DR72="","",'T4'!DR72)</f>
        <v/>
      </c>
      <c r="G71" s="203"/>
      <c r="H71" s="301" t="str">
        <f>IF('T4'!DS72="","",'T4'!DS72)</f>
        <v/>
      </c>
      <c r="I71" s="206"/>
      <c r="L71" s="304" t="str">
        <f>IF('T4'!DQ72="","",'T4'!DQ72)</f>
        <v/>
      </c>
      <c r="M71" s="304" t="str">
        <f>IF('T4'!DR72="","",'T4'!DR72)</f>
        <v/>
      </c>
      <c r="N71" s="304" t="str">
        <f>IF('T4'!DS72="","",'T4'!DS72)</f>
        <v/>
      </c>
      <c r="O71" s="209"/>
      <c r="Q71" s="108" t="str">
        <f t="shared" si="4"/>
        <v/>
      </c>
      <c r="R71" s="106" t="str">
        <f t="shared" si="5"/>
        <v/>
      </c>
      <c r="S71" s="128" t="str">
        <f t="shared" si="6"/>
        <v/>
      </c>
      <c r="T71" s="301" t="str">
        <f>IF('T6'!S72="","",'T6'!S72)</f>
        <v/>
      </c>
      <c r="U71" s="209"/>
      <c r="V71" s="309" t="str">
        <f>IF('T6'!T72="","",'T6'!T72)</f>
        <v/>
      </c>
      <c r="W71" s="209"/>
      <c r="X71" s="309" t="str">
        <f>IF('T6'!U72="","",'T6'!U72)</f>
        <v/>
      </c>
      <c r="Y71" s="209"/>
      <c r="AA71" s="108" t="str">
        <f>IF('T4'!CS70="","",'T4'!CS70)</f>
        <v/>
      </c>
      <c r="AB71" s="311" t="str">
        <f>IF('T4'!DH70="","",'T4'!DH70)</f>
        <v/>
      </c>
      <c r="AC71" s="311" t="str">
        <f>IF('T4'!DI70="","",'T4'!DI70)</f>
        <v/>
      </c>
      <c r="AD71" s="301" t="str">
        <f>IF('T4'!DJ70="","",'T4'!DJ70)</f>
        <v/>
      </c>
      <c r="AE71" s="212"/>
      <c r="AF71" s="108" t="str">
        <f>IF('T4'!CU70="","",'T4'!CU70)</f>
        <v/>
      </c>
      <c r="AG71" s="311" t="str">
        <f>IF('T4'!DV70="","",'T4'!DV70)</f>
        <v/>
      </c>
      <c r="AH71" s="311" t="str">
        <f>IF('T4'!DW70="","",'T4'!DW70)</f>
        <v/>
      </c>
      <c r="AI71" s="301" t="str">
        <f>IF('T4'!DX70="","",'T4'!DX70)</f>
        <v/>
      </c>
      <c r="AJ71" s="209"/>
      <c r="AK71" s="108" t="str">
        <f>IF('T4'!CT70="","",'T4'!CT70)</f>
        <v/>
      </c>
      <c r="AL71" s="311" t="str">
        <f>IF('T4'!DY70="","",'T4'!DY70)</f>
        <v/>
      </c>
      <c r="AM71" s="311" t="str">
        <f>IF('T4'!DZ70="","",'T4'!DZ70)</f>
        <v/>
      </c>
      <c r="AN71" s="311" t="str">
        <f>IF('T4'!EA70="","",'T4'!EA70)</f>
        <v/>
      </c>
      <c r="AO71" s="311" t="str">
        <f>IF('T4'!EP70="","",'T4'!EP70)</f>
        <v/>
      </c>
      <c r="AP71" s="311" t="str">
        <f>IF('T4'!EQ70="","",'T4'!EQ70)</f>
        <v/>
      </c>
      <c r="AQ71" s="301" t="str">
        <f>IF('T4'!ER70="","",'T4'!ER70)</f>
        <v/>
      </c>
      <c r="AR71" s="209"/>
      <c r="AS71" s="135"/>
    </row>
    <row r="72" spans="4:45" x14ac:dyDescent="0.4">
      <c r="D72" s="301" t="str">
        <f>IF('T4'!DQ73="","",'T4'!DQ73)</f>
        <v/>
      </c>
      <c r="E72" s="203"/>
      <c r="F72" s="301" t="str">
        <f>IF('T4'!DR73="","",'T4'!DR73)</f>
        <v/>
      </c>
      <c r="G72" s="203"/>
      <c r="H72" s="301" t="str">
        <f>IF('T4'!DS73="","",'T4'!DS73)</f>
        <v/>
      </c>
      <c r="I72" s="206"/>
      <c r="L72" s="304" t="str">
        <f>IF('T4'!DQ73="","",'T4'!DQ73)</f>
        <v/>
      </c>
      <c r="M72" s="304" t="str">
        <f>IF('T4'!DR73="","",'T4'!DR73)</f>
        <v/>
      </c>
      <c r="N72" s="304" t="str">
        <f>IF('T4'!DS73="","",'T4'!DS73)</f>
        <v/>
      </c>
      <c r="O72" s="209"/>
      <c r="Q72" s="108" t="str">
        <f t="shared" si="4"/>
        <v/>
      </c>
      <c r="R72" s="106" t="str">
        <f t="shared" si="5"/>
        <v/>
      </c>
      <c r="S72" s="128" t="str">
        <f t="shared" si="6"/>
        <v/>
      </c>
      <c r="T72" s="301" t="str">
        <f>IF('T6'!S73="","",'T6'!S73)</f>
        <v/>
      </c>
      <c r="U72" s="209"/>
      <c r="V72" s="309" t="str">
        <f>IF('T6'!T73="","",'T6'!T73)</f>
        <v/>
      </c>
      <c r="W72" s="209"/>
      <c r="X72" s="309" t="str">
        <f>IF('T6'!U73="","",'T6'!U73)</f>
        <v/>
      </c>
      <c r="Y72" s="209"/>
      <c r="AA72" s="108" t="str">
        <f>IF('T4'!CS71="","",'T4'!CS71)</f>
        <v/>
      </c>
      <c r="AB72" s="311" t="str">
        <f>IF('T4'!DH71="","",'T4'!DH71)</f>
        <v/>
      </c>
      <c r="AC72" s="311" t="str">
        <f>IF('T4'!DI71="","",'T4'!DI71)</f>
        <v/>
      </c>
      <c r="AD72" s="301" t="str">
        <f>IF('T4'!DJ71="","",'T4'!DJ71)</f>
        <v/>
      </c>
      <c r="AE72" s="212"/>
      <c r="AF72" s="108" t="str">
        <f>IF('T4'!CU71="","",'T4'!CU71)</f>
        <v/>
      </c>
      <c r="AG72" s="311" t="str">
        <f>IF('T4'!DV71="","",'T4'!DV71)</f>
        <v/>
      </c>
      <c r="AH72" s="311" t="str">
        <f>IF('T4'!DW71="","",'T4'!DW71)</f>
        <v/>
      </c>
      <c r="AI72" s="301" t="str">
        <f>IF('T4'!DX71="","",'T4'!DX71)</f>
        <v/>
      </c>
      <c r="AJ72" s="209"/>
      <c r="AK72" s="108" t="str">
        <f>IF('T4'!CT71="","",'T4'!CT71)</f>
        <v/>
      </c>
      <c r="AL72" s="311" t="str">
        <f>IF('T4'!DY71="","",'T4'!DY71)</f>
        <v/>
      </c>
      <c r="AM72" s="311" t="str">
        <f>IF('T4'!DZ71="","",'T4'!DZ71)</f>
        <v/>
      </c>
      <c r="AN72" s="311" t="str">
        <f>IF('T4'!EA71="","",'T4'!EA71)</f>
        <v/>
      </c>
      <c r="AO72" s="311" t="str">
        <f>IF('T4'!EP71="","",'T4'!EP71)</f>
        <v/>
      </c>
      <c r="AP72" s="311" t="str">
        <f>IF('T4'!EQ71="","",'T4'!EQ71)</f>
        <v/>
      </c>
      <c r="AQ72" s="301" t="str">
        <f>IF('T4'!ER71="","",'T4'!ER71)</f>
        <v/>
      </c>
      <c r="AR72" s="209"/>
      <c r="AS72" s="135"/>
    </row>
    <row r="73" spans="4:45" x14ac:dyDescent="0.4">
      <c r="D73" s="301" t="str">
        <f>IF('T4'!DQ74="","",'T4'!DQ74)</f>
        <v/>
      </c>
      <c r="E73" s="203"/>
      <c r="F73" s="301" t="str">
        <f>IF('T4'!DR74="","",'T4'!DR74)</f>
        <v/>
      </c>
      <c r="G73" s="203"/>
      <c r="H73" s="301" t="str">
        <f>IF('T4'!DS74="","",'T4'!DS74)</f>
        <v/>
      </c>
      <c r="I73" s="206"/>
      <c r="L73" s="304" t="str">
        <f>IF('T4'!DQ74="","",'T4'!DQ74)</f>
        <v/>
      </c>
      <c r="M73" s="304" t="str">
        <f>IF('T4'!DR74="","",'T4'!DR74)</f>
        <v/>
      </c>
      <c r="N73" s="304" t="str">
        <f>IF('T4'!DS74="","",'T4'!DS74)</f>
        <v/>
      </c>
      <c r="O73" s="209"/>
      <c r="Q73" s="108" t="str">
        <f t="shared" si="4"/>
        <v/>
      </c>
      <c r="R73" s="106" t="str">
        <f t="shared" si="5"/>
        <v/>
      </c>
      <c r="S73" s="128" t="str">
        <f t="shared" si="6"/>
        <v/>
      </c>
      <c r="T73" s="301" t="str">
        <f>IF('T6'!S74="","",'T6'!S74)</f>
        <v/>
      </c>
      <c r="U73" s="209"/>
      <c r="V73" s="309" t="str">
        <f>IF('T6'!T74="","",'T6'!T74)</f>
        <v/>
      </c>
      <c r="W73" s="209"/>
      <c r="X73" s="309" t="str">
        <f>IF('T6'!U74="","",'T6'!U74)</f>
        <v/>
      </c>
      <c r="Y73" s="209"/>
      <c r="AA73" s="108" t="str">
        <f>IF('T4'!CS72="","",'T4'!CS72)</f>
        <v/>
      </c>
      <c r="AB73" s="311" t="str">
        <f>IF('T4'!DH72="","",'T4'!DH72)</f>
        <v/>
      </c>
      <c r="AC73" s="311" t="str">
        <f>IF('T4'!DI72="","",'T4'!DI72)</f>
        <v/>
      </c>
      <c r="AD73" s="301" t="str">
        <f>IF('T4'!DJ72="","",'T4'!DJ72)</f>
        <v/>
      </c>
      <c r="AE73" s="212"/>
      <c r="AF73" s="108" t="str">
        <f>IF('T4'!CU72="","",'T4'!CU72)</f>
        <v/>
      </c>
      <c r="AG73" s="311" t="str">
        <f>IF('T4'!DV72="","",'T4'!DV72)</f>
        <v/>
      </c>
      <c r="AH73" s="311" t="str">
        <f>IF('T4'!DW72="","",'T4'!DW72)</f>
        <v/>
      </c>
      <c r="AI73" s="301" t="str">
        <f>IF('T4'!DX72="","",'T4'!DX72)</f>
        <v/>
      </c>
      <c r="AJ73" s="209"/>
      <c r="AK73" s="108" t="str">
        <f>IF('T4'!CT72="","",'T4'!CT72)</f>
        <v/>
      </c>
      <c r="AL73" s="311" t="str">
        <f>IF('T4'!DY72="","",'T4'!DY72)</f>
        <v/>
      </c>
      <c r="AM73" s="311" t="str">
        <f>IF('T4'!DZ72="","",'T4'!DZ72)</f>
        <v/>
      </c>
      <c r="AN73" s="311" t="str">
        <f>IF('T4'!EA72="","",'T4'!EA72)</f>
        <v/>
      </c>
      <c r="AO73" s="311" t="str">
        <f>IF('T4'!EP72="","",'T4'!EP72)</f>
        <v/>
      </c>
      <c r="AP73" s="311" t="str">
        <f>IF('T4'!EQ72="","",'T4'!EQ72)</f>
        <v/>
      </c>
      <c r="AQ73" s="301" t="str">
        <f>IF('T4'!ER72="","",'T4'!ER72)</f>
        <v/>
      </c>
      <c r="AR73" s="209"/>
      <c r="AS73" s="135"/>
    </row>
    <row r="74" spans="4:45" x14ac:dyDescent="0.4">
      <c r="D74" s="301" t="str">
        <f>IF('T4'!DQ75="","",'T4'!DQ75)</f>
        <v/>
      </c>
      <c r="E74" s="203"/>
      <c r="F74" s="301" t="str">
        <f>IF('T4'!DR75="","",'T4'!DR75)</f>
        <v/>
      </c>
      <c r="G74" s="203"/>
      <c r="H74" s="301" t="str">
        <f>IF('T4'!DS75="","",'T4'!DS75)</f>
        <v/>
      </c>
      <c r="I74" s="206"/>
      <c r="L74" s="304" t="str">
        <f>IF('T4'!DQ75="","",'T4'!DQ75)</f>
        <v/>
      </c>
      <c r="M74" s="304" t="str">
        <f>IF('T4'!DR75="","",'T4'!DR75)</f>
        <v/>
      </c>
      <c r="N74" s="304" t="str">
        <f>IF('T4'!DS75="","",'T4'!DS75)</f>
        <v/>
      </c>
      <c r="O74" s="209"/>
      <c r="Q74" s="108" t="str">
        <f t="shared" ref="Q74:Q104" si="7">L72</f>
        <v/>
      </c>
      <c r="R74" s="106" t="str">
        <f t="shared" ref="R74:R105" si="8">M72</f>
        <v/>
      </c>
      <c r="S74" s="128" t="str">
        <f t="shared" ref="S74:S105" si="9">N72</f>
        <v/>
      </c>
      <c r="T74" s="301" t="str">
        <f>IF('T6'!S75="","",'T6'!S75)</f>
        <v/>
      </c>
      <c r="U74" s="209"/>
      <c r="V74" s="309" t="str">
        <f>IF('T6'!T75="","",'T6'!T75)</f>
        <v/>
      </c>
      <c r="W74" s="209"/>
      <c r="X74" s="309" t="str">
        <f>IF('T6'!U75="","",'T6'!U75)</f>
        <v/>
      </c>
      <c r="Y74" s="209"/>
      <c r="AA74" s="108" t="str">
        <f>IF('T4'!CS73="","",'T4'!CS73)</f>
        <v/>
      </c>
      <c r="AB74" s="311" t="str">
        <f>IF('T4'!DH73="","",'T4'!DH73)</f>
        <v/>
      </c>
      <c r="AC74" s="311" t="str">
        <f>IF('T4'!DI73="","",'T4'!DI73)</f>
        <v/>
      </c>
      <c r="AD74" s="301" t="str">
        <f>IF('T4'!DJ73="","",'T4'!DJ73)</f>
        <v/>
      </c>
      <c r="AE74" s="212"/>
      <c r="AF74" s="108" t="str">
        <f>IF('T4'!CU73="","",'T4'!CU73)</f>
        <v/>
      </c>
      <c r="AG74" s="311" t="str">
        <f>IF('T4'!DV73="","",'T4'!DV73)</f>
        <v/>
      </c>
      <c r="AH74" s="311" t="str">
        <f>IF('T4'!DW73="","",'T4'!DW73)</f>
        <v/>
      </c>
      <c r="AI74" s="301" t="str">
        <f>IF('T4'!DX73="","",'T4'!DX73)</f>
        <v/>
      </c>
      <c r="AJ74" s="209"/>
      <c r="AK74" s="108" t="str">
        <f>IF('T4'!CT73="","",'T4'!CT73)</f>
        <v/>
      </c>
      <c r="AL74" s="311" t="str">
        <f>IF('T4'!DY73="","",'T4'!DY73)</f>
        <v/>
      </c>
      <c r="AM74" s="311" t="str">
        <f>IF('T4'!DZ73="","",'T4'!DZ73)</f>
        <v/>
      </c>
      <c r="AN74" s="311" t="str">
        <f>IF('T4'!EA73="","",'T4'!EA73)</f>
        <v/>
      </c>
      <c r="AO74" s="311" t="str">
        <f>IF('T4'!EP73="","",'T4'!EP73)</f>
        <v/>
      </c>
      <c r="AP74" s="311" t="str">
        <f>IF('T4'!EQ73="","",'T4'!EQ73)</f>
        <v/>
      </c>
      <c r="AQ74" s="301" t="str">
        <f>IF('T4'!ER73="","",'T4'!ER73)</f>
        <v/>
      </c>
      <c r="AR74" s="209"/>
      <c r="AS74" s="135"/>
    </row>
    <row r="75" spans="4:45" x14ac:dyDescent="0.4">
      <c r="D75" s="301" t="str">
        <f>IF('T4'!DQ76="","",'T4'!DQ76)</f>
        <v/>
      </c>
      <c r="E75" s="203"/>
      <c r="F75" s="301" t="str">
        <f>IF('T4'!DR76="","",'T4'!DR76)</f>
        <v/>
      </c>
      <c r="G75" s="203"/>
      <c r="H75" s="301" t="str">
        <f>IF('T4'!DS76="","",'T4'!DS76)</f>
        <v/>
      </c>
      <c r="I75" s="206"/>
      <c r="L75" s="304" t="str">
        <f>IF('T4'!DQ76="","",'T4'!DQ76)</f>
        <v/>
      </c>
      <c r="M75" s="304" t="str">
        <f>IF('T4'!DR76="","",'T4'!DR76)</f>
        <v/>
      </c>
      <c r="N75" s="304" t="str">
        <f>IF('T4'!DS76="","",'T4'!DS76)</f>
        <v/>
      </c>
      <c r="O75" s="209"/>
      <c r="Q75" s="108" t="str">
        <f t="shared" si="7"/>
        <v/>
      </c>
      <c r="R75" s="106" t="str">
        <f t="shared" si="8"/>
        <v/>
      </c>
      <c r="S75" s="128" t="str">
        <f t="shared" si="9"/>
        <v/>
      </c>
      <c r="T75" s="301" t="str">
        <f>IF('T6'!S76="","",'T6'!S76)</f>
        <v/>
      </c>
      <c r="U75" s="209"/>
      <c r="V75" s="309" t="str">
        <f>IF('T6'!T76="","",'T6'!T76)</f>
        <v/>
      </c>
      <c r="W75" s="209"/>
      <c r="X75" s="309" t="str">
        <f>IF('T6'!U76="","",'T6'!U76)</f>
        <v/>
      </c>
      <c r="Y75" s="209"/>
      <c r="AA75" s="108" t="str">
        <f>IF('T4'!CS74="","",'T4'!CS74)</f>
        <v/>
      </c>
      <c r="AB75" s="311" t="str">
        <f>IF('T4'!DH74="","",'T4'!DH74)</f>
        <v/>
      </c>
      <c r="AC75" s="311" t="str">
        <f>IF('T4'!DI74="","",'T4'!DI74)</f>
        <v/>
      </c>
      <c r="AD75" s="301" t="str">
        <f>IF('T4'!DJ74="","",'T4'!DJ74)</f>
        <v/>
      </c>
      <c r="AE75" s="212"/>
      <c r="AF75" s="108" t="str">
        <f>IF('T4'!CU74="","",'T4'!CU74)</f>
        <v/>
      </c>
      <c r="AG75" s="311" t="str">
        <f>IF('T4'!DV74="","",'T4'!DV74)</f>
        <v/>
      </c>
      <c r="AH75" s="311" t="str">
        <f>IF('T4'!DW74="","",'T4'!DW74)</f>
        <v/>
      </c>
      <c r="AI75" s="301" t="str">
        <f>IF('T4'!DX74="","",'T4'!DX74)</f>
        <v/>
      </c>
      <c r="AJ75" s="209"/>
      <c r="AK75" s="108" t="str">
        <f>IF('T4'!CT74="","",'T4'!CT74)</f>
        <v/>
      </c>
      <c r="AL75" s="311" t="str">
        <f>IF('T4'!DY74="","",'T4'!DY74)</f>
        <v/>
      </c>
      <c r="AM75" s="311" t="str">
        <f>IF('T4'!DZ74="","",'T4'!DZ74)</f>
        <v/>
      </c>
      <c r="AN75" s="311" t="str">
        <f>IF('T4'!EA74="","",'T4'!EA74)</f>
        <v/>
      </c>
      <c r="AO75" s="311" t="str">
        <f>IF('T4'!EP74="","",'T4'!EP74)</f>
        <v/>
      </c>
      <c r="AP75" s="311" t="str">
        <f>IF('T4'!EQ74="","",'T4'!EQ74)</f>
        <v/>
      </c>
      <c r="AQ75" s="301" t="str">
        <f>IF('T4'!ER74="","",'T4'!ER74)</f>
        <v/>
      </c>
      <c r="AR75" s="209"/>
      <c r="AS75" s="135"/>
    </row>
    <row r="76" spans="4:45" x14ac:dyDescent="0.4">
      <c r="D76" s="301" t="str">
        <f>IF('T4'!DQ77="","",'T4'!DQ77)</f>
        <v/>
      </c>
      <c r="E76" s="203"/>
      <c r="F76" s="301" t="str">
        <f>IF('T4'!DR77="","",'T4'!DR77)</f>
        <v/>
      </c>
      <c r="G76" s="203"/>
      <c r="H76" s="301" t="str">
        <f>IF('T4'!DS77="","",'T4'!DS77)</f>
        <v/>
      </c>
      <c r="I76" s="206"/>
      <c r="L76" s="304" t="str">
        <f>IF('T4'!DQ77="","",'T4'!DQ77)</f>
        <v/>
      </c>
      <c r="M76" s="304" t="str">
        <f>IF('T4'!DR77="","",'T4'!DR77)</f>
        <v/>
      </c>
      <c r="N76" s="304" t="str">
        <f>IF('T4'!DS77="","",'T4'!DS77)</f>
        <v/>
      </c>
      <c r="O76" s="209"/>
      <c r="Q76" s="108" t="str">
        <f t="shared" si="7"/>
        <v/>
      </c>
      <c r="R76" s="106" t="str">
        <f t="shared" si="8"/>
        <v/>
      </c>
      <c r="S76" s="128" t="str">
        <f t="shared" si="9"/>
        <v/>
      </c>
      <c r="T76" s="301" t="str">
        <f>IF('T6'!S77="","",'T6'!S77)</f>
        <v/>
      </c>
      <c r="U76" s="209"/>
      <c r="V76" s="309" t="str">
        <f>IF('T6'!T77="","",'T6'!T77)</f>
        <v/>
      </c>
      <c r="W76" s="209"/>
      <c r="X76" s="309" t="str">
        <f>IF('T6'!U77="","",'T6'!U77)</f>
        <v/>
      </c>
      <c r="Y76" s="209"/>
      <c r="AA76" s="108" t="str">
        <f>IF('T4'!CS75="","",'T4'!CS75)</f>
        <v/>
      </c>
      <c r="AB76" s="311" t="str">
        <f>IF('T4'!DH75="","",'T4'!DH75)</f>
        <v/>
      </c>
      <c r="AC76" s="311" t="str">
        <f>IF('T4'!DI75="","",'T4'!DI75)</f>
        <v/>
      </c>
      <c r="AD76" s="301" t="str">
        <f>IF('T4'!DJ75="","",'T4'!DJ75)</f>
        <v/>
      </c>
      <c r="AE76" s="212"/>
      <c r="AF76" s="108" t="str">
        <f>IF('T4'!CU75="","",'T4'!CU75)</f>
        <v/>
      </c>
      <c r="AG76" s="311" t="str">
        <f>IF('T4'!DV75="","",'T4'!DV75)</f>
        <v/>
      </c>
      <c r="AH76" s="311" t="str">
        <f>IF('T4'!DW75="","",'T4'!DW75)</f>
        <v/>
      </c>
      <c r="AI76" s="301" t="str">
        <f>IF('T4'!DX75="","",'T4'!DX75)</f>
        <v/>
      </c>
      <c r="AJ76" s="209"/>
      <c r="AK76" s="108" t="str">
        <f>IF('T4'!CT75="","",'T4'!CT75)</f>
        <v/>
      </c>
      <c r="AL76" s="311" t="str">
        <f>IF('T4'!DY75="","",'T4'!DY75)</f>
        <v/>
      </c>
      <c r="AM76" s="311" t="str">
        <f>IF('T4'!DZ75="","",'T4'!DZ75)</f>
        <v/>
      </c>
      <c r="AN76" s="311" t="str">
        <f>IF('T4'!EA75="","",'T4'!EA75)</f>
        <v/>
      </c>
      <c r="AO76" s="311" t="str">
        <f>IF('T4'!EP75="","",'T4'!EP75)</f>
        <v/>
      </c>
      <c r="AP76" s="311" t="str">
        <f>IF('T4'!EQ75="","",'T4'!EQ75)</f>
        <v/>
      </c>
      <c r="AQ76" s="301" t="str">
        <f>IF('T4'!ER75="","",'T4'!ER75)</f>
        <v/>
      </c>
      <c r="AR76" s="209"/>
      <c r="AS76" s="135"/>
    </row>
    <row r="77" spans="4:45" x14ac:dyDescent="0.4">
      <c r="D77" s="301" t="str">
        <f>IF('T4'!DQ78="","",'T4'!DQ78)</f>
        <v/>
      </c>
      <c r="E77" s="203"/>
      <c r="F77" s="301" t="str">
        <f>IF('T4'!DR78="","",'T4'!DR78)</f>
        <v/>
      </c>
      <c r="G77" s="203"/>
      <c r="H77" s="301" t="str">
        <f>IF('T4'!DS78="","",'T4'!DS78)</f>
        <v/>
      </c>
      <c r="I77" s="206"/>
      <c r="L77" s="304" t="str">
        <f>IF('T4'!DQ78="","",'T4'!DQ78)</f>
        <v/>
      </c>
      <c r="M77" s="304" t="str">
        <f>IF('T4'!DR78="","",'T4'!DR78)</f>
        <v/>
      </c>
      <c r="N77" s="304" t="str">
        <f>IF('T4'!DS78="","",'T4'!DS78)</f>
        <v/>
      </c>
      <c r="O77" s="209"/>
      <c r="Q77" s="108" t="str">
        <f t="shared" si="7"/>
        <v/>
      </c>
      <c r="R77" s="106" t="str">
        <f t="shared" si="8"/>
        <v/>
      </c>
      <c r="S77" s="128" t="str">
        <f t="shared" si="9"/>
        <v/>
      </c>
      <c r="T77" s="301" t="str">
        <f>IF('T6'!S78="","",'T6'!S78)</f>
        <v/>
      </c>
      <c r="U77" s="209"/>
      <c r="V77" s="309" t="str">
        <f>IF('T6'!T78="","",'T6'!T78)</f>
        <v/>
      </c>
      <c r="W77" s="209"/>
      <c r="X77" s="309" t="str">
        <f>IF('T6'!U78="","",'T6'!U78)</f>
        <v/>
      </c>
      <c r="Y77" s="209"/>
      <c r="AA77" s="108" t="str">
        <f>IF('T4'!CS76="","",'T4'!CS76)</f>
        <v/>
      </c>
      <c r="AB77" s="311" t="str">
        <f>IF('T4'!DH76="","",'T4'!DH76)</f>
        <v/>
      </c>
      <c r="AC77" s="311" t="str">
        <f>IF('T4'!DI76="","",'T4'!DI76)</f>
        <v/>
      </c>
      <c r="AD77" s="301" t="str">
        <f>IF('T4'!DJ76="","",'T4'!DJ76)</f>
        <v/>
      </c>
      <c r="AE77" s="212"/>
      <c r="AF77" s="108" t="str">
        <f>IF('T4'!CU76="","",'T4'!CU76)</f>
        <v/>
      </c>
      <c r="AG77" s="311" t="str">
        <f>IF('T4'!DV76="","",'T4'!DV76)</f>
        <v/>
      </c>
      <c r="AH77" s="311" t="str">
        <f>IF('T4'!DW76="","",'T4'!DW76)</f>
        <v/>
      </c>
      <c r="AI77" s="301" t="str">
        <f>IF('T4'!DX76="","",'T4'!DX76)</f>
        <v/>
      </c>
      <c r="AJ77" s="209"/>
      <c r="AK77" s="108" t="str">
        <f>IF('T4'!CT76="","",'T4'!CT76)</f>
        <v/>
      </c>
      <c r="AL77" s="311" t="str">
        <f>IF('T4'!DY76="","",'T4'!DY76)</f>
        <v/>
      </c>
      <c r="AM77" s="311" t="str">
        <f>IF('T4'!DZ76="","",'T4'!DZ76)</f>
        <v/>
      </c>
      <c r="AN77" s="311" t="str">
        <f>IF('T4'!EA76="","",'T4'!EA76)</f>
        <v/>
      </c>
      <c r="AO77" s="311" t="str">
        <f>IF('T4'!EP76="","",'T4'!EP76)</f>
        <v/>
      </c>
      <c r="AP77" s="311" t="str">
        <f>IF('T4'!EQ76="","",'T4'!EQ76)</f>
        <v/>
      </c>
      <c r="AQ77" s="301" t="str">
        <f>IF('T4'!ER76="","",'T4'!ER76)</f>
        <v/>
      </c>
      <c r="AR77" s="209"/>
      <c r="AS77" s="135"/>
    </row>
    <row r="78" spans="4:45" x14ac:dyDescent="0.4">
      <c r="D78" s="301" t="str">
        <f>IF('T4'!DQ79="","",'T4'!DQ79)</f>
        <v/>
      </c>
      <c r="E78" s="203"/>
      <c r="F78" s="301" t="str">
        <f>IF('T4'!DR79="","",'T4'!DR79)</f>
        <v/>
      </c>
      <c r="G78" s="203"/>
      <c r="H78" s="301" t="str">
        <f>IF('T4'!DS79="","",'T4'!DS79)</f>
        <v/>
      </c>
      <c r="I78" s="206"/>
      <c r="L78" s="304" t="str">
        <f>IF('T4'!DQ79="","",'T4'!DQ79)</f>
        <v/>
      </c>
      <c r="M78" s="304" t="str">
        <f>IF('T4'!DR79="","",'T4'!DR79)</f>
        <v/>
      </c>
      <c r="N78" s="304" t="str">
        <f>IF('T4'!DS79="","",'T4'!DS79)</f>
        <v/>
      </c>
      <c r="O78" s="209"/>
      <c r="Q78" s="108" t="str">
        <f t="shared" si="7"/>
        <v/>
      </c>
      <c r="R78" s="106" t="str">
        <f t="shared" si="8"/>
        <v/>
      </c>
      <c r="S78" s="128" t="str">
        <f t="shared" si="9"/>
        <v/>
      </c>
      <c r="T78" s="301" t="str">
        <f>IF('T6'!S79="","",'T6'!S79)</f>
        <v/>
      </c>
      <c r="U78" s="209"/>
      <c r="V78" s="309" t="str">
        <f>IF('T6'!T79="","",'T6'!T79)</f>
        <v/>
      </c>
      <c r="W78" s="209"/>
      <c r="X78" s="309" t="str">
        <f>IF('T6'!U79="","",'T6'!U79)</f>
        <v/>
      </c>
      <c r="Y78" s="209"/>
      <c r="AA78" s="108" t="str">
        <f>IF('T4'!CS77="","",'T4'!CS77)</f>
        <v/>
      </c>
      <c r="AB78" s="311" t="str">
        <f>IF('T4'!DH77="","",'T4'!DH77)</f>
        <v/>
      </c>
      <c r="AC78" s="311" t="str">
        <f>IF('T4'!DI77="","",'T4'!DI77)</f>
        <v/>
      </c>
      <c r="AD78" s="301" t="str">
        <f>IF('T4'!DJ77="","",'T4'!DJ77)</f>
        <v/>
      </c>
      <c r="AE78" s="212"/>
      <c r="AF78" s="108" t="str">
        <f>IF('T4'!CU77="","",'T4'!CU77)</f>
        <v/>
      </c>
      <c r="AG78" s="311" t="str">
        <f>IF('T4'!DV77="","",'T4'!DV77)</f>
        <v/>
      </c>
      <c r="AH78" s="311" t="str">
        <f>IF('T4'!DW77="","",'T4'!DW77)</f>
        <v/>
      </c>
      <c r="AI78" s="301" t="str">
        <f>IF('T4'!DX77="","",'T4'!DX77)</f>
        <v/>
      </c>
      <c r="AJ78" s="209"/>
      <c r="AK78" s="108" t="str">
        <f>IF('T4'!CT77="","",'T4'!CT77)</f>
        <v/>
      </c>
      <c r="AL78" s="311" t="str">
        <f>IF('T4'!DY77="","",'T4'!DY77)</f>
        <v/>
      </c>
      <c r="AM78" s="311" t="str">
        <f>IF('T4'!DZ77="","",'T4'!DZ77)</f>
        <v/>
      </c>
      <c r="AN78" s="311" t="str">
        <f>IF('T4'!EA77="","",'T4'!EA77)</f>
        <v/>
      </c>
      <c r="AO78" s="311" t="str">
        <f>IF('T4'!EP77="","",'T4'!EP77)</f>
        <v/>
      </c>
      <c r="AP78" s="311" t="str">
        <f>IF('T4'!EQ77="","",'T4'!EQ77)</f>
        <v/>
      </c>
      <c r="AQ78" s="301" t="str">
        <f>IF('T4'!ER77="","",'T4'!ER77)</f>
        <v/>
      </c>
      <c r="AR78" s="209"/>
      <c r="AS78" s="135"/>
    </row>
    <row r="79" spans="4:45" x14ac:dyDescent="0.4">
      <c r="D79" s="301" t="str">
        <f>IF('T4'!DQ80="","",'T4'!DQ80)</f>
        <v/>
      </c>
      <c r="E79" s="203"/>
      <c r="F79" s="301" t="str">
        <f>IF('T4'!DR80="","",'T4'!DR80)</f>
        <v/>
      </c>
      <c r="G79" s="203"/>
      <c r="H79" s="301" t="str">
        <f>IF('T4'!DS80="","",'T4'!DS80)</f>
        <v/>
      </c>
      <c r="I79" s="206"/>
      <c r="L79" s="304" t="str">
        <f>IF('T4'!DQ80="","",'T4'!DQ80)</f>
        <v/>
      </c>
      <c r="M79" s="304" t="str">
        <f>IF('T4'!DR80="","",'T4'!DR80)</f>
        <v/>
      </c>
      <c r="N79" s="304" t="str">
        <f>IF('T4'!DS80="","",'T4'!DS80)</f>
        <v/>
      </c>
      <c r="O79" s="209"/>
      <c r="Q79" s="108" t="str">
        <f t="shared" si="7"/>
        <v/>
      </c>
      <c r="R79" s="106" t="str">
        <f t="shared" si="8"/>
        <v/>
      </c>
      <c r="S79" s="128" t="str">
        <f t="shared" si="9"/>
        <v/>
      </c>
      <c r="T79" s="301" t="str">
        <f>IF('T6'!S80="","",'T6'!S80)</f>
        <v/>
      </c>
      <c r="U79" s="209"/>
      <c r="V79" s="309" t="str">
        <f>IF('T6'!T80="","",'T6'!T80)</f>
        <v/>
      </c>
      <c r="W79" s="209"/>
      <c r="X79" s="309" t="str">
        <f>IF('T6'!U80="","",'T6'!U80)</f>
        <v/>
      </c>
      <c r="Y79" s="209"/>
      <c r="AA79" s="108" t="str">
        <f>IF('T4'!CS78="","",'T4'!CS78)</f>
        <v/>
      </c>
      <c r="AB79" s="311" t="str">
        <f>IF('T4'!DH78="","",'T4'!DH78)</f>
        <v/>
      </c>
      <c r="AC79" s="311" t="str">
        <f>IF('T4'!DI78="","",'T4'!DI78)</f>
        <v/>
      </c>
      <c r="AD79" s="301" t="str">
        <f>IF('T4'!DJ78="","",'T4'!DJ78)</f>
        <v/>
      </c>
      <c r="AE79" s="212"/>
      <c r="AF79" s="108" t="str">
        <f>IF('T4'!CU78="","",'T4'!CU78)</f>
        <v/>
      </c>
      <c r="AG79" s="311" t="str">
        <f>IF('T4'!DV78="","",'T4'!DV78)</f>
        <v/>
      </c>
      <c r="AH79" s="311" t="str">
        <f>IF('T4'!DW78="","",'T4'!DW78)</f>
        <v/>
      </c>
      <c r="AI79" s="301" t="str">
        <f>IF('T4'!DX78="","",'T4'!DX78)</f>
        <v/>
      </c>
      <c r="AJ79" s="209"/>
      <c r="AK79" s="108" t="str">
        <f>IF('T4'!CT78="","",'T4'!CT78)</f>
        <v/>
      </c>
      <c r="AL79" s="311" t="str">
        <f>IF('T4'!DY78="","",'T4'!DY78)</f>
        <v/>
      </c>
      <c r="AM79" s="311" t="str">
        <f>IF('T4'!DZ78="","",'T4'!DZ78)</f>
        <v/>
      </c>
      <c r="AN79" s="311" t="str">
        <f>IF('T4'!EA78="","",'T4'!EA78)</f>
        <v/>
      </c>
      <c r="AO79" s="311" t="str">
        <f>IF('T4'!EP78="","",'T4'!EP78)</f>
        <v/>
      </c>
      <c r="AP79" s="311" t="str">
        <f>IF('T4'!EQ78="","",'T4'!EQ78)</f>
        <v/>
      </c>
      <c r="AQ79" s="301" t="str">
        <f>IF('T4'!ER78="","",'T4'!ER78)</f>
        <v/>
      </c>
      <c r="AR79" s="209"/>
      <c r="AS79" s="135"/>
    </row>
    <row r="80" spans="4:45" x14ac:dyDescent="0.4">
      <c r="D80" s="301" t="str">
        <f>IF('T4'!DQ81="","",'T4'!DQ81)</f>
        <v/>
      </c>
      <c r="E80" s="203"/>
      <c r="F80" s="301" t="str">
        <f>IF('T4'!DR81="","",'T4'!DR81)</f>
        <v/>
      </c>
      <c r="G80" s="203"/>
      <c r="H80" s="301" t="str">
        <f>IF('T4'!DS81="","",'T4'!DS81)</f>
        <v/>
      </c>
      <c r="I80" s="206"/>
      <c r="L80" s="304" t="str">
        <f>IF('T4'!DQ81="","",'T4'!DQ81)</f>
        <v/>
      </c>
      <c r="M80" s="304" t="str">
        <f>IF('T4'!DR81="","",'T4'!DR81)</f>
        <v/>
      </c>
      <c r="N80" s="304" t="str">
        <f>IF('T4'!DS81="","",'T4'!DS81)</f>
        <v/>
      </c>
      <c r="O80" s="209"/>
      <c r="Q80" s="108" t="str">
        <f t="shared" si="7"/>
        <v/>
      </c>
      <c r="R80" s="106" t="str">
        <f t="shared" si="8"/>
        <v/>
      </c>
      <c r="S80" s="128" t="str">
        <f t="shared" si="9"/>
        <v/>
      </c>
      <c r="T80" s="301" t="str">
        <f>IF('T6'!S81="","",'T6'!S81)</f>
        <v/>
      </c>
      <c r="U80" s="209"/>
      <c r="V80" s="309" t="str">
        <f>IF('T6'!T81="","",'T6'!T81)</f>
        <v/>
      </c>
      <c r="W80" s="209"/>
      <c r="X80" s="309" t="str">
        <f>IF('T6'!U81="","",'T6'!U81)</f>
        <v/>
      </c>
      <c r="Y80" s="209"/>
      <c r="AA80" s="108" t="str">
        <f>IF('T4'!CS79="","",'T4'!CS79)</f>
        <v/>
      </c>
      <c r="AB80" s="311" t="str">
        <f>IF('T4'!DH79="","",'T4'!DH79)</f>
        <v/>
      </c>
      <c r="AC80" s="311" t="str">
        <f>IF('T4'!DI79="","",'T4'!DI79)</f>
        <v/>
      </c>
      <c r="AD80" s="301" t="str">
        <f>IF('T4'!DJ79="","",'T4'!DJ79)</f>
        <v/>
      </c>
      <c r="AE80" s="212"/>
      <c r="AF80" s="108" t="str">
        <f>IF('T4'!CU79="","",'T4'!CU79)</f>
        <v/>
      </c>
      <c r="AG80" s="311" t="str">
        <f>IF('T4'!DV79="","",'T4'!DV79)</f>
        <v/>
      </c>
      <c r="AH80" s="311" t="str">
        <f>IF('T4'!DW79="","",'T4'!DW79)</f>
        <v/>
      </c>
      <c r="AI80" s="301" t="str">
        <f>IF('T4'!DX79="","",'T4'!DX79)</f>
        <v/>
      </c>
      <c r="AJ80" s="209"/>
      <c r="AK80" s="108" t="str">
        <f>IF('T4'!CT79="","",'T4'!CT79)</f>
        <v/>
      </c>
      <c r="AL80" s="311" t="str">
        <f>IF('T4'!DY79="","",'T4'!DY79)</f>
        <v/>
      </c>
      <c r="AM80" s="311" t="str">
        <f>IF('T4'!DZ79="","",'T4'!DZ79)</f>
        <v/>
      </c>
      <c r="AN80" s="311" t="str">
        <f>IF('T4'!EA79="","",'T4'!EA79)</f>
        <v/>
      </c>
      <c r="AO80" s="311" t="str">
        <f>IF('T4'!EP79="","",'T4'!EP79)</f>
        <v/>
      </c>
      <c r="AP80" s="311" t="str">
        <f>IF('T4'!EQ79="","",'T4'!EQ79)</f>
        <v/>
      </c>
      <c r="AQ80" s="301" t="str">
        <f>IF('T4'!ER79="","",'T4'!ER79)</f>
        <v/>
      </c>
      <c r="AR80" s="209"/>
      <c r="AS80" s="135"/>
    </row>
    <row r="81" spans="4:45" x14ac:dyDescent="0.4">
      <c r="D81" s="301" t="str">
        <f>IF('T4'!DQ82="","",'T4'!DQ82)</f>
        <v/>
      </c>
      <c r="E81" s="203"/>
      <c r="F81" s="301" t="str">
        <f>IF('T4'!DR82="","",'T4'!DR82)</f>
        <v/>
      </c>
      <c r="G81" s="203"/>
      <c r="H81" s="301" t="str">
        <f>IF('T4'!DS82="","",'T4'!DS82)</f>
        <v/>
      </c>
      <c r="I81" s="206"/>
      <c r="L81" s="304" t="str">
        <f>IF('T4'!DQ82="","",'T4'!DQ82)</f>
        <v/>
      </c>
      <c r="M81" s="304" t="str">
        <f>IF('T4'!DR82="","",'T4'!DR82)</f>
        <v/>
      </c>
      <c r="N81" s="304" t="str">
        <f>IF('T4'!DS82="","",'T4'!DS82)</f>
        <v/>
      </c>
      <c r="O81" s="209"/>
      <c r="Q81" s="108" t="str">
        <f t="shared" si="7"/>
        <v/>
      </c>
      <c r="R81" s="106" t="str">
        <f t="shared" si="8"/>
        <v/>
      </c>
      <c r="S81" s="128" t="str">
        <f t="shared" si="9"/>
        <v/>
      </c>
      <c r="T81" s="301" t="str">
        <f>IF('T6'!S82="","",'T6'!S82)</f>
        <v/>
      </c>
      <c r="U81" s="209"/>
      <c r="V81" s="309" t="str">
        <f>IF('T6'!T82="","",'T6'!T82)</f>
        <v/>
      </c>
      <c r="W81" s="209"/>
      <c r="X81" s="309" t="str">
        <f>IF('T6'!U82="","",'T6'!U82)</f>
        <v/>
      </c>
      <c r="Y81" s="209"/>
      <c r="AA81" s="108" t="str">
        <f>IF('T4'!CS80="","",'T4'!CS80)</f>
        <v/>
      </c>
      <c r="AB81" s="311" t="str">
        <f>IF('T4'!DH80="","",'T4'!DH80)</f>
        <v/>
      </c>
      <c r="AC81" s="311" t="str">
        <f>IF('T4'!DI80="","",'T4'!DI80)</f>
        <v/>
      </c>
      <c r="AD81" s="301" t="str">
        <f>IF('T4'!DJ80="","",'T4'!DJ80)</f>
        <v/>
      </c>
      <c r="AE81" s="212"/>
      <c r="AF81" s="108" t="str">
        <f>IF('T4'!CU80="","",'T4'!CU80)</f>
        <v/>
      </c>
      <c r="AG81" s="311" t="str">
        <f>IF('T4'!DV80="","",'T4'!DV80)</f>
        <v/>
      </c>
      <c r="AH81" s="311" t="str">
        <f>IF('T4'!DW80="","",'T4'!DW80)</f>
        <v/>
      </c>
      <c r="AI81" s="301" t="str">
        <f>IF('T4'!DX80="","",'T4'!DX80)</f>
        <v/>
      </c>
      <c r="AJ81" s="209"/>
      <c r="AK81" s="108" t="str">
        <f>IF('T4'!CT80="","",'T4'!CT80)</f>
        <v/>
      </c>
      <c r="AL81" s="311" t="str">
        <f>IF('T4'!DY80="","",'T4'!DY80)</f>
        <v/>
      </c>
      <c r="AM81" s="311" t="str">
        <f>IF('T4'!DZ80="","",'T4'!DZ80)</f>
        <v/>
      </c>
      <c r="AN81" s="311" t="str">
        <f>IF('T4'!EA80="","",'T4'!EA80)</f>
        <v/>
      </c>
      <c r="AO81" s="311" t="str">
        <f>IF('T4'!EP80="","",'T4'!EP80)</f>
        <v/>
      </c>
      <c r="AP81" s="311" t="str">
        <f>IF('T4'!EQ80="","",'T4'!EQ80)</f>
        <v/>
      </c>
      <c r="AQ81" s="301" t="str">
        <f>IF('T4'!ER80="","",'T4'!ER80)</f>
        <v/>
      </c>
      <c r="AR81" s="209"/>
      <c r="AS81" s="135"/>
    </row>
    <row r="82" spans="4:45" x14ac:dyDescent="0.4">
      <c r="D82" s="301" t="str">
        <f>IF('T4'!DQ83="","",'T4'!DQ83)</f>
        <v/>
      </c>
      <c r="E82" s="203"/>
      <c r="F82" s="301" t="str">
        <f>IF('T4'!DR83="","",'T4'!DR83)</f>
        <v/>
      </c>
      <c r="G82" s="203"/>
      <c r="H82" s="301" t="str">
        <f>IF('T4'!DS83="","",'T4'!DS83)</f>
        <v/>
      </c>
      <c r="I82" s="206"/>
      <c r="L82" s="304" t="str">
        <f>IF('T4'!DQ83="","",'T4'!DQ83)</f>
        <v/>
      </c>
      <c r="M82" s="304" t="str">
        <f>IF('T4'!DR83="","",'T4'!DR83)</f>
        <v/>
      </c>
      <c r="N82" s="304" t="str">
        <f>IF('T4'!DS83="","",'T4'!DS83)</f>
        <v/>
      </c>
      <c r="O82" s="209"/>
      <c r="Q82" s="108" t="str">
        <f t="shared" si="7"/>
        <v/>
      </c>
      <c r="R82" s="106" t="str">
        <f t="shared" si="8"/>
        <v/>
      </c>
      <c r="S82" s="128" t="str">
        <f t="shared" si="9"/>
        <v/>
      </c>
      <c r="T82" s="301" t="str">
        <f>IF('T6'!S83="","",'T6'!S83)</f>
        <v/>
      </c>
      <c r="U82" s="209"/>
      <c r="V82" s="309" t="str">
        <f>IF('T6'!T83="","",'T6'!T83)</f>
        <v/>
      </c>
      <c r="W82" s="209"/>
      <c r="X82" s="309" t="str">
        <f>IF('T6'!U83="","",'T6'!U83)</f>
        <v/>
      </c>
      <c r="Y82" s="209"/>
      <c r="AA82" s="108" t="str">
        <f>IF('T4'!CS81="","",'T4'!CS81)</f>
        <v/>
      </c>
      <c r="AB82" s="311" t="str">
        <f>IF('T4'!DH81="","",'T4'!DH81)</f>
        <v/>
      </c>
      <c r="AC82" s="311" t="str">
        <f>IF('T4'!DI81="","",'T4'!DI81)</f>
        <v/>
      </c>
      <c r="AD82" s="301" t="str">
        <f>IF('T4'!DJ81="","",'T4'!DJ81)</f>
        <v/>
      </c>
      <c r="AE82" s="212"/>
      <c r="AF82" s="108" t="str">
        <f>IF('T4'!CU81="","",'T4'!CU81)</f>
        <v/>
      </c>
      <c r="AG82" s="311" t="str">
        <f>IF('T4'!DV81="","",'T4'!DV81)</f>
        <v/>
      </c>
      <c r="AH82" s="311" t="str">
        <f>IF('T4'!DW81="","",'T4'!DW81)</f>
        <v/>
      </c>
      <c r="AI82" s="301" t="str">
        <f>IF('T4'!DX81="","",'T4'!DX81)</f>
        <v/>
      </c>
      <c r="AJ82" s="209"/>
      <c r="AK82" s="108" t="str">
        <f>IF('T4'!CT81="","",'T4'!CT81)</f>
        <v/>
      </c>
      <c r="AL82" s="311" t="str">
        <f>IF('T4'!DY81="","",'T4'!DY81)</f>
        <v/>
      </c>
      <c r="AM82" s="311" t="str">
        <f>IF('T4'!DZ81="","",'T4'!DZ81)</f>
        <v/>
      </c>
      <c r="AN82" s="311" t="str">
        <f>IF('T4'!EA81="","",'T4'!EA81)</f>
        <v/>
      </c>
      <c r="AO82" s="311" t="str">
        <f>IF('T4'!EP81="","",'T4'!EP81)</f>
        <v/>
      </c>
      <c r="AP82" s="311" t="str">
        <f>IF('T4'!EQ81="","",'T4'!EQ81)</f>
        <v/>
      </c>
      <c r="AQ82" s="301" t="str">
        <f>IF('T4'!ER81="","",'T4'!ER81)</f>
        <v/>
      </c>
      <c r="AR82" s="209"/>
      <c r="AS82" s="135"/>
    </row>
    <row r="83" spans="4:45" x14ac:dyDescent="0.4">
      <c r="D83" s="301" t="str">
        <f>IF('T4'!DQ84="","",'T4'!DQ84)</f>
        <v/>
      </c>
      <c r="E83" s="203"/>
      <c r="F83" s="301" t="str">
        <f>IF('T4'!DR84="","",'T4'!DR84)</f>
        <v/>
      </c>
      <c r="G83" s="203"/>
      <c r="H83" s="301" t="str">
        <f>IF('T4'!DS84="","",'T4'!DS84)</f>
        <v/>
      </c>
      <c r="I83" s="206"/>
      <c r="L83" s="304" t="str">
        <f>IF('T4'!DQ84="","",'T4'!DQ84)</f>
        <v/>
      </c>
      <c r="M83" s="304" t="str">
        <f>IF('T4'!DR84="","",'T4'!DR84)</f>
        <v/>
      </c>
      <c r="N83" s="304" t="str">
        <f>IF('T4'!DS84="","",'T4'!DS84)</f>
        <v/>
      </c>
      <c r="O83" s="209"/>
      <c r="Q83" s="108" t="str">
        <f t="shared" si="7"/>
        <v/>
      </c>
      <c r="R83" s="106" t="str">
        <f t="shared" si="8"/>
        <v/>
      </c>
      <c r="S83" s="128" t="str">
        <f t="shared" si="9"/>
        <v/>
      </c>
      <c r="T83" s="301" t="str">
        <f>IF('T6'!S84="","",'T6'!S84)</f>
        <v/>
      </c>
      <c r="U83" s="209"/>
      <c r="V83" s="309" t="str">
        <f>IF('T6'!T84="","",'T6'!T84)</f>
        <v/>
      </c>
      <c r="W83" s="209"/>
      <c r="X83" s="309" t="str">
        <f>IF('T6'!U84="","",'T6'!U84)</f>
        <v/>
      </c>
      <c r="Y83" s="209"/>
      <c r="AA83" s="108" t="str">
        <f>IF('T4'!CS82="","",'T4'!CS82)</f>
        <v/>
      </c>
      <c r="AB83" s="311" t="str">
        <f>IF('T4'!DH82="","",'T4'!DH82)</f>
        <v/>
      </c>
      <c r="AC83" s="311" t="str">
        <f>IF('T4'!DI82="","",'T4'!DI82)</f>
        <v/>
      </c>
      <c r="AD83" s="301" t="str">
        <f>IF('T4'!DJ82="","",'T4'!DJ82)</f>
        <v/>
      </c>
      <c r="AE83" s="212"/>
      <c r="AF83" s="108" t="str">
        <f>IF('T4'!CU82="","",'T4'!CU82)</f>
        <v/>
      </c>
      <c r="AG83" s="311" t="str">
        <f>IF('T4'!DV82="","",'T4'!DV82)</f>
        <v/>
      </c>
      <c r="AH83" s="311" t="str">
        <f>IF('T4'!DW82="","",'T4'!DW82)</f>
        <v/>
      </c>
      <c r="AI83" s="301" t="str">
        <f>IF('T4'!DX82="","",'T4'!DX82)</f>
        <v/>
      </c>
      <c r="AJ83" s="209"/>
      <c r="AK83" s="108" t="str">
        <f>IF('T4'!CT82="","",'T4'!CT82)</f>
        <v/>
      </c>
      <c r="AL83" s="311" t="str">
        <f>IF('T4'!DY82="","",'T4'!DY82)</f>
        <v/>
      </c>
      <c r="AM83" s="311" t="str">
        <f>IF('T4'!DZ82="","",'T4'!DZ82)</f>
        <v/>
      </c>
      <c r="AN83" s="311" t="str">
        <f>IF('T4'!EA82="","",'T4'!EA82)</f>
        <v/>
      </c>
      <c r="AO83" s="311" t="str">
        <f>IF('T4'!EP82="","",'T4'!EP82)</f>
        <v/>
      </c>
      <c r="AP83" s="311" t="str">
        <f>IF('T4'!EQ82="","",'T4'!EQ82)</f>
        <v/>
      </c>
      <c r="AQ83" s="301" t="str">
        <f>IF('T4'!ER82="","",'T4'!ER82)</f>
        <v/>
      </c>
      <c r="AR83" s="209"/>
      <c r="AS83" s="135"/>
    </row>
    <row r="84" spans="4:45" x14ac:dyDescent="0.4">
      <c r="D84" s="301" t="str">
        <f>IF('T4'!DQ85="","",'T4'!DQ85)</f>
        <v/>
      </c>
      <c r="E84" s="203"/>
      <c r="F84" s="301" t="str">
        <f>IF('T4'!DR85="","",'T4'!DR85)</f>
        <v/>
      </c>
      <c r="G84" s="203"/>
      <c r="H84" s="301" t="str">
        <f>IF('T4'!DS85="","",'T4'!DS85)</f>
        <v/>
      </c>
      <c r="I84" s="206"/>
      <c r="L84" s="304" t="str">
        <f>IF('T4'!DQ85="","",'T4'!DQ85)</f>
        <v/>
      </c>
      <c r="M84" s="304" t="str">
        <f>IF('T4'!DR85="","",'T4'!DR85)</f>
        <v/>
      </c>
      <c r="N84" s="304" t="str">
        <f>IF('T4'!DS85="","",'T4'!DS85)</f>
        <v/>
      </c>
      <c r="O84" s="209"/>
      <c r="Q84" s="108" t="str">
        <f t="shared" si="7"/>
        <v/>
      </c>
      <c r="R84" s="106" t="str">
        <f t="shared" si="8"/>
        <v/>
      </c>
      <c r="S84" s="128" t="str">
        <f t="shared" si="9"/>
        <v/>
      </c>
      <c r="T84" s="301" t="str">
        <f>IF('T6'!S85="","",'T6'!S85)</f>
        <v/>
      </c>
      <c r="U84" s="209"/>
      <c r="V84" s="309" t="str">
        <f>IF('T6'!T85="","",'T6'!T85)</f>
        <v/>
      </c>
      <c r="W84" s="209"/>
      <c r="X84" s="309" t="str">
        <f>IF('T6'!U85="","",'T6'!U85)</f>
        <v/>
      </c>
      <c r="Y84" s="209"/>
      <c r="AA84" s="108" t="str">
        <f>IF('T4'!CS83="","",'T4'!CS83)</f>
        <v/>
      </c>
      <c r="AB84" s="311" t="str">
        <f>IF('T4'!DH83="","",'T4'!DH83)</f>
        <v/>
      </c>
      <c r="AC84" s="311" t="str">
        <f>IF('T4'!DI83="","",'T4'!DI83)</f>
        <v/>
      </c>
      <c r="AD84" s="301" t="str">
        <f>IF('T4'!DJ83="","",'T4'!DJ83)</f>
        <v/>
      </c>
      <c r="AE84" s="212"/>
      <c r="AF84" s="108" t="str">
        <f>IF('T4'!CU83="","",'T4'!CU83)</f>
        <v/>
      </c>
      <c r="AG84" s="311" t="str">
        <f>IF('T4'!DV83="","",'T4'!DV83)</f>
        <v/>
      </c>
      <c r="AH84" s="311" t="str">
        <f>IF('T4'!DW83="","",'T4'!DW83)</f>
        <v/>
      </c>
      <c r="AI84" s="301" t="str">
        <f>IF('T4'!DX83="","",'T4'!DX83)</f>
        <v/>
      </c>
      <c r="AJ84" s="209"/>
      <c r="AK84" s="108" t="str">
        <f>IF('T4'!CT83="","",'T4'!CT83)</f>
        <v/>
      </c>
      <c r="AL84" s="311" t="str">
        <f>IF('T4'!DY83="","",'T4'!DY83)</f>
        <v/>
      </c>
      <c r="AM84" s="311" t="str">
        <f>IF('T4'!DZ83="","",'T4'!DZ83)</f>
        <v/>
      </c>
      <c r="AN84" s="311" t="str">
        <f>IF('T4'!EA83="","",'T4'!EA83)</f>
        <v/>
      </c>
      <c r="AO84" s="311" t="str">
        <f>IF('T4'!EP83="","",'T4'!EP83)</f>
        <v/>
      </c>
      <c r="AP84" s="311" t="str">
        <f>IF('T4'!EQ83="","",'T4'!EQ83)</f>
        <v/>
      </c>
      <c r="AQ84" s="301" t="str">
        <f>IF('T4'!ER83="","",'T4'!ER83)</f>
        <v/>
      </c>
      <c r="AR84" s="209"/>
      <c r="AS84" s="135"/>
    </row>
    <row r="85" spans="4:45" x14ac:dyDescent="0.4">
      <c r="D85" s="301" t="str">
        <f>IF('T4'!DQ86="","",'T4'!DQ86)</f>
        <v/>
      </c>
      <c r="E85" s="203"/>
      <c r="F85" s="301" t="str">
        <f>IF('T4'!DR86="","",'T4'!DR86)</f>
        <v/>
      </c>
      <c r="G85" s="203"/>
      <c r="H85" s="301" t="str">
        <f>IF('T4'!DS86="","",'T4'!DS86)</f>
        <v/>
      </c>
      <c r="I85" s="206"/>
      <c r="L85" s="304" t="str">
        <f>IF('T4'!DQ86="","",'T4'!DQ86)</f>
        <v/>
      </c>
      <c r="M85" s="304" t="str">
        <f>IF('T4'!DR86="","",'T4'!DR86)</f>
        <v/>
      </c>
      <c r="N85" s="304" t="str">
        <f>IF('T4'!DS86="","",'T4'!DS86)</f>
        <v/>
      </c>
      <c r="O85" s="209"/>
      <c r="Q85" s="108" t="str">
        <f t="shared" si="7"/>
        <v/>
      </c>
      <c r="R85" s="106" t="str">
        <f t="shared" si="8"/>
        <v/>
      </c>
      <c r="S85" s="128" t="str">
        <f t="shared" si="9"/>
        <v/>
      </c>
      <c r="T85" s="301" t="str">
        <f>IF('T6'!S86="","",'T6'!S86)</f>
        <v/>
      </c>
      <c r="U85" s="209"/>
      <c r="V85" s="309" t="str">
        <f>IF('T6'!T86="","",'T6'!T86)</f>
        <v/>
      </c>
      <c r="W85" s="209"/>
      <c r="X85" s="309" t="str">
        <f>IF('T6'!U86="","",'T6'!U86)</f>
        <v/>
      </c>
      <c r="Y85" s="209"/>
      <c r="AA85" s="108" t="str">
        <f>IF('T4'!CS84="","",'T4'!CS84)</f>
        <v/>
      </c>
      <c r="AB85" s="311" t="str">
        <f>IF('T4'!DH84="","",'T4'!DH84)</f>
        <v/>
      </c>
      <c r="AC85" s="311" t="str">
        <f>IF('T4'!DI84="","",'T4'!DI84)</f>
        <v/>
      </c>
      <c r="AD85" s="301" t="str">
        <f>IF('T4'!DJ84="","",'T4'!DJ84)</f>
        <v/>
      </c>
      <c r="AE85" s="212"/>
      <c r="AF85" s="108" t="str">
        <f>IF('T4'!CU84="","",'T4'!CU84)</f>
        <v/>
      </c>
      <c r="AG85" s="311" t="str">
        <f>IF('T4'!DV84="","",'T4'!DV84)</f>
        <v/>
      </c>
      <c r="AH85" s="311" t="str">
        <f>IF('T4'!DW84="","",'T4'!DW84)</f>
        <v/>
      </c>
      <c r="AI85" s="301" t="str">
        <f>IF('T4'!DX84="","",'T4'!DX84)</f>
        <v/>
      </c>
      <c r="AJ85" s="209"/>
      <c r="AK85" s="108" t="str">
        <f>IF('T4'!CT84="","",'T4'!CT84)</f>
        <v/>
      </c>
      <c r="AL85" s="311" t="str">
        <f>IF('T4'!DY84="","",'T4'!DY84)</f>
        <v/>
      </c>
      <c r="AM85" s="311" t="str">
        <f>IF('T4'!DZ84="","",'T4'!DZ84)</f>
        <v/>
      </c>
      <c r="AN85" s="311" t="str">
        <f>IF('T4'!EA84="","",'T4'!EA84)</f>
        <v/>
      </c>
      <c r="AO85" s="311" t="str">
        <f>IF('T4'!EP84="","",'T4'!EP84)</f>
        <v/>
      </c>
      <c r="AP85" s="311" t="str">
        <f>IF('T4'!EQ84="","",'T4'!EQ84)</f>
        <v/>
      </c>
      <c r="AQ85" s="301" t="str">
        <f>IF('T4'!ER84="","",'T4'!ER84)</f>
        <v/>
      </c>
      <c r="AR85" s="209"/>
      <c r="AS85" s="135"/>
    </row>
    <row r="86" spans="4:45" x14ac:dyDescent="0.4">
      <c r="D86" s="301" t="str">
        <f>IF('T4'!DQ87="","",'T4'!DQ87)</f>
        <v/>
      </c>
      <c r="E86" s="203"/>
      <c r="F86" s="301" t="str">
        <f>IF('T4'!DR87="","",'T4'!DR87)</f>
        <v/>
      </c>
      <c r="G86" s="203"/>
      <c r="H86" s="301" t="str">
        <f>IF('T4'!DS87="","",'T4'!DS87)</f>
        <v/>
      </c>
      <c r="I86" s="206"/>
      <c r="L86" s="304" t="str">
        <f>IF('T4'!DQ87="","",'T4'!DQ87)</f>
        <v/>
      </c>
      <c r="M86" s="304" t="str">
        <f>IF('T4'!DR87="","",'T4'!DR87)</f>
        <v/>
      </c>
      <c r="N86" s="304" t="str">
        <f>IF('T4'!DS87="","",'T4'!DS87)</f>
        <v/>
      </c>
      <c r="O86" s="209"/>
      <c r="Q86" s="108" t="str">
        <f t="shared" si="7"/>
        <v/>
      </c>
      <c r="R86" s="106" t="str">
        <f t="shared" si="8"/>
        <v/>
      </c>
      <c r="S86" s="128" t="str">
        <f t="shared" si="9"/>
        <v/>
      </c>
      <c r="T86" s="301" t="str">
        <f>IF('T6'!S87="","",'T6'!S87)</f>
        <v/>
      </c>
      <c r="U86" s="209"/>
      <c r="V86" s="309" t="str">
        <f>IF('T6'!T87="","",'T6'!T87)</f>
        <v/>
      </c>
      <c r="W86" s="209"/>
      <c r="X86" s="309" t="str">
        <f>IF('T6'!U87="","",'T6'!U87)</f>
        <v/>
      </c>
      <c r="Y86" s="209"/>
      <c r="AA86" s="108" t="str">
        <f>IF('T4'!CS85="","",'T4'!CS85)</f>
        <v/>
      </c>
      <c r="AB86" s="311" t="str">
        <f>IF('T4'!DH85="","",'T4'!DH85)</f>
        <v/>
      </c>
      <c r="AC86" s="311" t="str">
        <f>IF('T4'!DI85="","",'T4'!DI85)</f>
        <v/>
      </c>
      <c r="AD86" s="301" t="str">
        <f>IF('T4'!DJ85="","",'T4'!DJ85)</f>
        <v/>
      </c>
      <c r="AE86" s="212"/>
      <c r="AF86" s="108" t="str">
        <f>IF('T4'!CU85="","",'T4'!CU85)</f>
        <v/>
      </c>
      <c r="AG86" s="311" t="str">
        <f>IF('T4'!DV85="","",'T4'!DV85)</f>
        <v/>
      </c>
      <c r="AH86" s="311" t="str">
        <f>IF('T4'!DW85="","",'T4'!DW85)</f>
        <v/>
      </c>
      <c r="AI86" s="301" t="str">
        <f>IF('T4'!DX85="","",'T4'!DX85)</f>
        <v/>
      </c>
      <c r="AJ86" s="209"/>
      <c r="AK86" s="108" t="str">
        <f>IF('T4'!CT85="","",'T4'!CT85)</f>
        <v/>
      </c>
      <c r="AL86" s="311" t="str">
        <f>IF('T4'!DY85="","",'T4'!DY85)</f>
        <v/>
      </c>
      <c r="AM86" s="311" t="str">
        <f>IF('T4'!DZ85="","",'T4'!DZ85)</f>
        <v/>
      </c>
      <c r="AN86" s="311" t="str">
        <f>IF('T4'!EA85="","",'T4'!EA85)</f>
        <v/>
      </c>
      <c r="AO86" s="311" t="str">
        <f>IF('T4'!EP85="","",'T4'!EP85)</f>
        <v/>
      </c>
      <c r="AP86" s="311" t="str">
        <f>IF('T4'!EQ85="","",'T4'!EQ85)</f>
        <v/>
      </c>
      <c r="AQ86" s="301" t="str">
        <f>IF('T4'!ER85="","",'T4'!ER85)</f>
        <v/>
      </c>
      <c r="AR86" s="209"/>
      <c r="AS86" s="135"/>
    </row>
    <row r="87" spans="4:45" x14ac:dyDescent="0.4">
      <c r="D87" s="301" t="str">
        <f>IF('T4'!DQ88="","",'T4'!DQ88)</f>
        <v/>
      </c>
      <c r="E87" s="203"/>
      <c r="F87" s="301" t="str">
        <f>IF('T4'!DR88="","",'T4'!DR88)</f>
        <v/>
      </c>
      <c r="G87" s="203"/>
      <c r="H87" s="301" t="str">
        <f>IF('T4'!DS88="","",'T4'!DS88)</f>
        <v/>
      </c>
      <c r="I87" s="206"/>
      <c r="L87" s="304" t="str">
        <f>IF('T4'!DQ88="","",'T4'!DQ88)</f>
        <v/>
      </c>
      <c r="M87" s="304" t="str">
        <f>IF('T4'!DR88="","",'T4'!DR88)</f>
        <v/>
      </c>
      <c r="N87" s="304" t="str">
        <f>IF('T4'!DS88="","",'T4'!DS88)</f>
        <v/>
      </c>
      <c r="O87" s="209"/>
      <c r="Q87" s="108" t="str">
        <f t="shared" si="7"/>
        <v/>
      </c>
      <c r="R87" s="106" t="str">
        <f t="shared" si="8"/>
        <v/>
      </c>
      <c r="S87" s="128" t="str">
        <f t="shared" si="9"/>
        <v/>
      </c>
      <c r="T87" s="301" t="str">
        <f>IF('T6'!S88="","",'T6'!S88)</f>
        <v/>
      </c>
      <c r="U87" s="209"/>
      <c r="V87" s="309" t="str">
        <f>IF('T6'!T88="","",'T6'!T88)</f>
        <v/>
      </c>
      <c r="W87" s="209"/>
      <c r="X87" s="309" t="str">
        <f>IF('T6'!U88="","",'T6'!U88)</f>
        <v/>
      </c>
      <c r="Y87" s="209"/>
      <c r="AA87" s="108" t="str">
        <f>IF('T4'!CS86="","",'T4'!CS86)</f>
        <v/>
      </c>
      <c r="AB87" s="311" t="str">
        <f>IF('T4'!DH86="","",'T4'!DH86)</f>
        <v/>
      </c>
      <c r="AC87" s="311" t="str">
        <f>IF('T4'!DI86="","",'T4'!DI86)</f>
        <v/>
      </c>
      <c r="AD87" s="301" t="str">
        <f>IF('T4'!DJ86="","",'T4'!DJ86)</f>
        <v/>
      </c>
      <c r="AE87" s="212"/>
      <c r="AF87" s="108" t="str">
        <f>IF('T4'!CU86="","",'T4'!CU86)</f>
        <v/>
      </c>
      <c r="AG87" s="311" t="str">
        <f>IF('T4'!DV86="","",'T4'!DV86)</f>
        <v/>
      </c>
      <c r="AH87" s="311" t="str">
        <f>IF('T4'!DW86="","",'T4'!DW86)</f>
        <v/>
      </c>
      <c r="AI87" s="301" t="str">
        <f>IF('T4'!DX86="","",'T4'!DX86)</f>
        <v/>
      </c>
      <c r="AJ87" s="209"/>
      <c r="AK87" s="108" t="str">
        <f>IF('T4'!CT86="","",'T4'!CT86)</f>
        <v/>
      </c>
      <c r="AL87" s="311" t="str">
        <f>IF('T4'!DY86="","",'T4'!DY86)</f>
        <v/>
      </c>
      <c r="AM87" s="311" t="str">
        <f>IF('T4'!DZ86="","",'T4'!DZ86)</f>
        <v/>
      </c>
      <c r="AN87" s="311" t="str">
        <f>IF('T4'!EA86="","",'T4'!EA86)</f>
        <v/>
      </c>
      <c r="AO87" s="311" t="str">
        <f>IF('T4'!EP86="","",'T4'!EP86)</f>
        <v/>
      </c>
      <c r="AP87" s="311" t="str">
        <f>IF('T4'!EQ86="","",'T4'!EQ86)</f>
        <v/>
      </c>
      <c r="AQ87" s="301" t="str">
        <f>IF('T4'!ER86="","",'T4'!ER86)</f>
        <v/>
      </c>
      <c r="AR87" s="209"/>
      <c r="AS87" s="135"/>
    </row>
    <row r="88" spans="4:45" x14ac:dyDescent="0.4">
      <c r="D88" s="301" t="str">
        <f>IF('T4'!DQ89="","",'T4'!DQ89)</f>
        <v/>
      </c>
      <c r="E88" s="203"/>
      <c r="F88" s="301" t="str">
        <f>IF('T4'!DR89="","",'T4'!DR89)</f>
        <v/>
      </c>
      <c r="G88" s="203"/>
      <c r="H88" s="301" t="str">
        <f>IF('T4'!DS89="","",'T4'!DS89)</f>
        <v/>
      </c>
      <c r="I88" s="206"/>
      <c r="L88" s="304" t="str">
        <f>IF('T4'!DQ89="","",'T4'!DQ89)</f>
        <v/>
      </c>
      <c r="M88" s="304" t="str">
        <f>IF('T4'!DR89="","",'T4'!DR89)</f>
        <v/>
      </c>
      <c r="N88" s="304" t="str">
        <f>IF('T4'!DS89="","",'T4'!DS89)</f>
        <v/>
      </c>
      <c r="O88" s="209"/>
      <c r="Q88" s="108" t="str">
        <f t="shared" si="7"/>
        <v/>
      </c>
      <c r="R88" s="106" t="str">
        <f t="shared" si="8"/>
        <v/>
      </c>
      <c r="S88" s="128" t="str">
        <f t="shared" si="9"/>
        <v/>
      </c>
      <c r="T88" s="301" t="str">
        <f>IF('T6'!S89="","",'T6'!S89)</f>
        <v/>
      </c>
      <c r="U88" s="209"/>
      <c r="V88" s="309" t="str">
        <f>IF('T6'!T89="","",'T6'!T89)</f>
        <v/>
      </c>
      <c r="W88" s="209"/>
      <c r="X88" s="309" t="str">
        <f>IF('T6'!U89="","",'T6'!U89)</f>
        <v/>
      </c>
      <c r="Y88" s="209"/>
      <c r="AA88" s="108" t="str">
        <f>IF('T4'!CS87="","",'T4'!CS87)</f>
        <v/>
      </c>
      <c r="AB88" s="311" t="str">
        <f>IF('T4'!DH87="","",'T4'!DH87)</f>
        <v/>
      </c>
      <c r="AC88" s="311" t="str">
        <f>IF('T4'!DI87="","",'T4'!DI87)</f>
        <v/>
      </c>
      <c r="AD88" s="301" t="str">
        <f>IF('T4'!DJ87="","",'T4'!DJ87)</f>
        <v/>
      </c>
      <c r="AE88" s="212"/>
      <c r="AF88" s="108" t="str">
        <f>IF('T4'!CU87="","",'T4'!CU87)</f>
        <v/>
      </c>
      <c r="AG88" s="311" t="str">
        <f>IF('T4'!DV87="","",'T4'!DV87)</f>
        <v/>
      </c>
      <c r="AH88" s="311" t="str">
        <f>IF('T4'!DW87="","",'T4'!DW87)</f>
        <v/>
      </c>
      <c r="AI88" s="301" t="str">
        <f>IF('T4'!DX87="","",'T4'!DX87)</f>
        <v/>
      </c>
      <c r="AJ88" s="209"/>
      <c r="AK88" s="108" t="str">
        <f>IF('T4'!CT87="","",'T4'!CT87)</f>
        <v/>
      </c>
      <c r="AL88" s="311" t="str">
        <f>IF('T4'!DY87="","",'T4'!DY87)</f>
        <v/>
      </c>
      <c r="AM88" s="311" t="str">
        <f>IF('T4'!DZ87="","",'T4'!DZ87)</f>
        <v/>
      </c>
      <c r="AN88" s="311" t="str">
        <f>IF('T4'!EA87="","",'T4'!EA87)</f>
        <v/>
      </c>
      <c r="AO88" s="311" t="str">
        <f>IF('T4'!EP87="","",'T4'!EP87)</f>
        <v/>
      </c>
      <c r="AP88" s="311" t="str">
        <f>IF('T4'!EQ87="","",'T4'!EQ87)</f>
        <v/>
      </c>
      <c r="AQ88" s="301" t="str">
        <f>IF('T4'!ER87="","",'T4'!ER87)</f>
        <v/>
      </c>
      <c r="AR88" s="209"/>
    </row>
    <row r="89" spans="4:45" x14ac:dyDescent="0.4">
      <c r="D89" s="301" t="str">
        <f>IF('T4'!DQ90="","",'T4'!DQ90)</f>
        <v/>
      </c>
      <c r="E89" s="203"/>
      <c r="F89" s="301" t="str">
        <f>IF('T4'!DR90="","",'T4'!DR90)</f>
        <v/>
      </c>
      <c r="G89" s="203"/>
      <c r="H89" s="301" t="str">
        <f>IF('T4'!DS90="","",'T4'!DS90)</f>
        <v/>
      </c>
      <c r="I89" s="206"/>
      <c r="L89" s="304" t="str">
        <f>IF('T4'!DQ90="","",'T4'!DQ90)</f>
        <v/>
      </c>
      <c r="M89" s="304" t="str">
        <f>IF('T4'!DR90="","",'T4'!DR90)</f>
        <v/>
      </c>
      <c r="N89" s="304" t="str">
        <f>IF('T4'!DS90="","",'T4'!DS90)</f>
        <v/>
      </c>
      <c r="O89" s="209"/>
      <c r="Q89" s="108" t="str">
        <f t="shared" si="7"/>
        <v/>
      </c>
      <c r="R89" s="106" t="str">
        <f t="shared" si="8"/>
        <v/>
      </c>
      <c r="S89" s="128" t="str">
        <f t="shared" si="9"/>
        <v/>
      </c>
      <c r="T89" s="301" t="str">
        <f>IF('T6'!S90="","",'T6'!S90)</f>
        <v/>
      </c>
      <c r="U89" s="209"/>
      <c r="V89" s="309" t="str">
        <f>IF('T6'!T90="","",'T6'!T90)</f>
        <v/>
      </c>
      <c r="W89" s="209"/>
      <c r="X89" s="309" t="str">
        <f>IF('T6'!U90="","",'T6'!U90)</f>
        <v/>
      </c>
      <c r="Y89" s="209"/>
      <c r="AA89" s="108" t="str">
        <f>IF('T4'!CS88="","",'T4'!CS88)</f>
        <v/>
      </c>
      <c r="AB89" s="311" t="str">
        <f>IF('T4'!DH88="","",'T4'!DH88)</f>
        <v/>
      </c>
      <c r="AC89" s="311" t="str">
        <f>IF('T4'!DI88="","",'T4'!DI88)</f>
        <v/>
      </c>
      <c r="AD89" s="301" t="str">
        <f>IF('T4'!DJ88="","",'T4'!DJ88)</f>
        <v/>
      </c>
      <c r="AE89" s="212"/>
      <c r="AF89" s="108" t="str">
        <f>IF('T4'!CU88="","",'T4'!CU88)</f>
        <v/>
      </c>
      <c r="AG89" s="311" t="str">
        <f>IF('T4'!DV88="","",'T4'!DV88)</f>
        <v/>
      </c>
      <c r="AH89" s="311" t="str">
        <f>IF('T4'!DW88="","",'T4'!DW88)</f>
        <v/>
      </c>
      <c r="AI89" s="301" t="str">
        <f>IF('T4'!DX88="","",'T4'!DX88)</f>
        <v/>
      </c>
      <c r="AJ89" s="209"/>
      <c r="AK89" s="108" t="str">
        <f>IF('T4'!CT88="","",'T4'!CT88)</f>
        <v/>
      </c>
      <c r="AL89" s="311" t="str">
        <f>IF('T4'!DY88="","",'T4'!DY88)</f>
        <v/>
      </c>
      <c r="AM89" s="311" t="str">
        <f>IF('T4'!DZ88="","",'T4'!DZ88)</f>
        <v/>
      </c>
      <c r="AN89" s="311" t="str">
        <f>IF('T4'!EA88="","",'T4'!EA88)</f>
        <v/>
      </c>
      <c r="AO89" s="311" t="str">
        <f>IF('T4'!EP88="","",'T4'!EP88)</f>
        <v/>
      </c>
      <c r="AP89" s="311" t="str">
        <f>IF('T4'!EQ88="","",'T4'!EQ88)</f>
        <v/>
      </c>
      <c r="AQ89" s="301" t="str">
        <f>IF('T4'!ER88="","",'T4'!ER88)</f>
        <v/>
      </c>
      <c r="AR89" s="209"/>
    </row>
    <row r="90" spans="4:45" x14ac:dyDescent="0.4">
      <c r="D90" s="301" t="str">
        <f>IF('T4'!DQ91="","",'T4'!DQ91)</f>
        <v/>
      </c>
      <c r="E90" s="203"/>
      <c r="F90" s="301" t="str">
        <f>IF('T4'!DR91="","",'T4'!DR91)</f>
        <v/>
      </c>
      <c r="G90" s="203"/>
      <c r="H90" s="301" t="str">
        <f>IF('T4'!DS91="","",'T4'!DS91)</f>
        <v/>
      </c>
      <c r="I90" s="206"/>
      <c r="L90" s="304" t="str">
        <f>IF('T4'!DQ91="","",'T4'!DQ91)</f>
        <v/>
      </c>
      <c r="M90" s="304" t="str">
        <f>IF('T4'!DR91="","",'T4'!DR91)</f>
        <v/>
      </c>
      <c r="N90" s="304" t="str">
        <f>IF('T4'!DS91="","",'T4'!DS91)</f>
        <v/>
      </c>
      <c r="O90" s="209"/>
      <c r="Q90" s="108" t="str">
        <f t="shared" si="7"/>
        <v/>
      </c>
      <c r="R90" s="106" t="str">
        <f t="shared" si="8"/>
        <v/>
      </c>
      <c r="S90" s="128" t="str">
        <f t="shared" si="9"/>
        <v/>
      </c>
      <c r="T90" s="301" t="str">
        <f>IF('T6'!S91="","",'T6'!S91)</f>
        <v/>
      </c>
      <c r="U90" s="209"/>
      <c r="V90" s="309" t="str">
        <f>IF('T6'!T91="","",'T6'!T91)</f>
        <v/>
      </c>
      <c r="W90" s="209"/>
      <c r="X90" s="309" t="str">
        <f>IF('T6'!U91="","",'T6'!U91)</f>
        <v/>
      </c>
      <c r="Y90" s="209"/>
      <c r="AA90" s="108" t="str">
        <f>IF('T4'!CS89="","",'T4'!CS89)</f>
        <v/>
      </c>
      <c r="AB90" s="311" t="str">
        <f>IF('T4'!DH89="","",'T4'!DH89)</f>
        <v/>
      </c>
      <c r="AC90" s="311" t="str">
        <f>IF('T4'!DI89="","",'T4'!DI89)</f>
        <v/>
      </c>
      <c r="AD90" s="301" t="str">
        <f>IF('T4'!DJ89="","",'T4'!DJ89)</f>
        <v/>
      </c>
      <c r="AE90" s="212"/>
      <c r="AF90" s="108" t="str">
        <f>IF('T4'!CU89="","",'T4'!CU89)</f>
        <v/>
      </c>
      <c r="AG90" s="311" t="str">
        <f>IF('T4'!DV89="","",'T4'!DV89)</f>
        <v/>
      </c>
      <c r="AH90" s="311" t="str">
        <f>IF('T4'!DW89="","",'T4'!DW89)</f>
        <v/>
      </c>
      <c r="AI90" s="301" t="str">
        <f>IF('T4'!DX89="","",'T4'!DX89)</f>
        <v/>
      </c>
      <c r="AJ90" s="209"/>
      <c r="AK90" s="108" t="str">
        <f>IF('T4'!CT89="","",'T4'!CT89)</f>
        <v/>
      </c>
      <c r="AL90" s="311" t="str">
        <f>IF('T4'!DY89="","",'T4'!DY89)</f>
        <v/>
      </c>
      <c r="AM90" s="311" t="str">
        <f>IF('T4'!DZ89="","",'T4'!DZ89)</f>
        <v/>
      </c>
      <c r="AN90" s="311" t="str">
        <f>IF('T4'!EA89="","",'T4'!EA89)</f>
        <v/>
      </c>
      <c r="AO90" s="311" t="str">
        <f>IF('T4'!EP89="","",'T4'!EP89)</f>
        <v/>
      </c>
      <c r="AP90" s="311" t="str">
        <f>IF('T4'!EQ89="","",'T4'!EQ89)</f>
        <v/>
      </c>
      <c r="AQ90" s="301" t="str">
        <f>IF('T4'!ER89="","",'T4'!ER89)</f>
        <v/>
      </c>
      <c r="AR90" s="209"/>
    </row>
    <row r="91" spans="4:45" x14ac:dyDescent="0.4">
      <c r="D91" s="301" t="str">
        <f>IF('T4'!DQ92="","",'T4'!DQ92)</f>
        <v/>
      </c>
      <c r="E91" s="203"/>
      <c r="F91" s="301" t="str">
        <f>IF('T4'!DR92="","",'T4'!DR92)</f>
        <v/>
      </c>
      <c r="G91" s="203"/>
      <c r="H91" s="301" t="str">
        <f>IF('T4'!DS92="","",'T4'!DS92)</f>
        <v/>
      </c>
      <c r="I91" s="206"/>
      <c r="L91" s="304" t="str">
        <f>IF('T4'!DQ92="","",'T4'!DQ92)</f>
        <v/>
      </c>
      <c r="M91" s="304" t="str">
        <f>IF('T4'!DR92="","",'T4'!DR92)</f>
        <v/>
      </c>
      <c r="N91" s="304" t="str">
        <f>IF('T4'!DS92="","",'T4'!DS92)</f>
        <v/>
      </c>
      <c r="O91" s="209"/>
      <c r="Q91" s="108" t="str">
        <f t="shared" si="7"/>
        <v/>
      </c>
      <c r="R91" s="106" t="str">
        <f t="shared" si="8"/>
        <v/>
      </c>
      <c r="S91" s="128" t="str">
        <f t="shared" si="9"/>
        <v/>
      </c>
      <c r="T91" s="301" t="str">
        <f>IF('T6'!S92="","",'T6'!S92)</f>
        <v/>
      </c>
      <c r="U91" s="209"/>
      <c r="V91" s="309" t="str">
        <f>IF('T6'!T92="","",'T6'!T92)</f>
        <v/>
      </c>
      <c r="W91" s="209"/>
      <c r="X91" s="309" t="str">
        <f>IF('T6'!U92="","",'T6'!U92)</f>
        <v/>
      </c>
      <c r="Y91" s="209"/>
      <c r="AA91" s="108" t="str">
        <f>IF('T4'!CS90="","",'T4'!CS90)</f>
        <v/>
      </c>
      <c r="AB91" s="311" t="str">
        <f>IF('T4'!DH90="","",'T4'!DH90)</f>
        <v/>
      </c>
      <c r="AC91" s="311" t="str">
        <f>IF('T4'!DI90="","",'T4'!DI90)</f>
        <v/>
      </c>
      <c r="AD91" s="301" t="str">
        <f>IF('T4'!DJ90="","",'T4'!DJ90)</f>
        <v/>
      </c>
      <c r="AE91" s="212"/>
      <c r="AF91" s="108" t="str">
        <f>IF('T4'!CU90="","",'T4'!CU90)</f>
        <v/>
      </c>
      <c r="AG91" s="311" t="str">
        <f>IF('T4'!DV90="","",'T4'!DV90)</f>
        <v/>
      </c>
      <c r="AH91" s="311" t="str">
        <f>IF('T4'!DW90="","",'T4'!DW90)</f>
        <v/>
      </c>
      <c r="AI91" s="301" t="str">
        <f>IF('T4'!DX90="","",'T4'!DX90)</f>
        <v/>
      </c>
      <c r="AJ91" s="209"/>
      <c r="AK91" s="108" t="str">
        <f>IF('T4'!CT90="","",'T4'!CT90)</f>
        <v/>
      </c>
      <c r="AL91" s="311" t="str">
        <f>IF('T4'!DY90="","",'T4'!DY90)</f>
        <v/>
      </c>
      <c r="AM91" s="311" t="str">
        <f>IF('T4'!DZ90="","",'T4'!DZ90)</f>
        <v/>
      </c>
      <c r="AN91" s="311" t="str">
        <f>IF('T4'!EA90="","",'T4'!EA90)</f>
        <v/>
      </c>
      <c r="AO91" s="311" t="str">
        <f>IF('T4'!EP90="","",'T4'!EP90)</f>
        <v/>
      </c>
      <c r="AP91" s="311" t="str">
        <f>IF('T4'!EQ90="","",'T4'!EQ90)</f>
        <v/>
      </c>
      <c r="AQ91" s="301" t="str">
        <f>IF('T4'!ER90="","",'T4'!ER90)</f>
        <v/>
      </c>
      <c r="AR91" s="209"/>
    </row>
    <row r="92" spans="4:45" x14ac:dyDescent="0.4">
      <c r="D92" s="301" t="str">
        <f>IF('T4'!DQ93="","",'T4'!DQ93)</f>
        <v/>
      </c>
      <c r="E92" s="203"/>
      <c r="F92" s="301" t="str">
        <f>IF('T4'!DR93="","",'T4'!DR93)</f>
        <v/>
      </c>
      <c r="G92" s="203"/>
      <c r="H92" s="301" t="str">
        <f>IF('T4'!DS93="","",'T4'!DS93)</f>
        <v/>
      </c>
      <c r="I92" s="206"/>
      <c r="L92" s="304" t="str">
        <f>IF('T4'!DQ93="","",'T4'!DQ93)</f>
        <v/>
      </c>
      <c r="M92" s="304" t="str">
        <f>IF('T4'!DR93="","",'T4'!DR93)</f>
        <v/>
      </c>
      <c r="N92" s="304" t="str">
        <f>IF('T4'!DS93="","",'T4'!DS93)</f>
        <v/>
      </c>
      <c r="O92" s="209"/>
      <c r="Q92" s="108" t="str">
        <f t="shared" si="7"/>
        <v/>
      </c>
      <c r="R92" s="106" t="str">
        <f t="shared" si="8"/>
        <v/>
      </c>
      <c r="S92" s="128" t="str">
        <f t="shared" si="9"/>
        <v/>
      </c>
      <c r="T92" s="301" t="str">
        <f>IF('T6'!S93="","",'T6'!S93)</f>
        <v/>
      </c>
      <c r="U92" s="209"/>
      <c r="V92" s="309" t="str">
        <f>IF('T6'!T93="","",'T6'!T93)</f>
        <v/>
      </c>
      <c r="W92" s="209"/>
      <c r="X92" s="309" t="str">
        <f>IF('T6'!U93="","",'T6'!U93)</f>
        <v/>
      </c>
      <c r="Y92" s="209"/>
      <c r="AA92" s="108" t="str">
        <f>IF('T4'!CS91="","",'T4'!CS91)</f>
        <v/>
      </c>
      <c r="AB92" s="311" t="str">
        <f>IF('T4'!DH91="","",'T4'!DH91)</f>
        <v/>
      </c>
      <c r="AC92" s="311" t="str">
        <f>IF('T4'!DI91="","",'T4'!DI91)</f>
        <v/>
      </c>
      <c r="AD92" s="301" t="str">
        <f>IF('T4'!DJ91="","",'T4'!DJ91)</f>
        <v/>
      </c>
      <c r="AE92" s="212"/>
      <c r="AF92" s="108" t="str">
        <f>IF('T4'!CU91="","",'T4'!CU91)</f>
        <v/>
      </c>
      <c r="AG92" s="311" t="str">
        <f>IF('T4'!DV91="","",'T4'!DV91)</f>
        <v/>
      </c>
      <c r="AH92" s="311" t="str">
        <f>IF('T4'!DW91="","",'T4'!DW91)</f>
        <v/>
      </c>
      <c r="AI92" s="301" t="str">
        <f>IF('T4'!DX91="","",'T4'!DX91)</f>
        <v/>
      </c>
      <c r="AJ92" s="209"/>
      <c r="AK92" s="108" t="str">
        <f>IF('T4'!CT91="","",'T4'!CT91)</f>
        <v/>
      </c>
      <c r="AL92" s="311" t="str">
        <f>IF('T4'!DY91="","",'T4'!DY91)</f>
        <v/>
      </c>
      <c r="AM92" s="311" t="str">
        <f>IF('T4'!DZ91="","",'T4'!DZ91)</f>
        <v/>
      </c>
      <c r="AN92" s="311" t="str">
        <f>IF('T4'!EA91="","",'T4'!EA91)</f>
        <v/>
      </c>
      <c r="AO92" s="311" t="str">
        <f>IF('T4'!EP91="","",'T4'!EP91)</f>
        <v/>
      </c>
      <c r="AP92" s="311" t="str">
        <f>IF('T4'!EQ91="","",'T4'!EQ91)</f>
        <v/>
      </c>
      <c r="AQ92" s="301" t="str">
        <f>IF('T4'!ER91="","",'T4'!ER91)</f>
        <v/>
      </c>
      <c r="AR92" s="209"/>
    </row>
    <row r="93" spans="4:45" x14ac:dyDescent="0.4">
      <c r="D93" s="301" t="str">
        <f>IF('T4'!DQ94="","",'T4'!DQ94)</f>
        <v/>
      </c>
      <c r="E93" s="203"/>
      <c r="F93" s="301" t="str">
        <f>IF('T4'!DR94="","",'T4'!DR94)</f>
        <v/>
      </c>
      <c r="G93" s="203"/>
      <c r="H93" s="301" t="str">
        <f>IF('T4'!DS94="","",'T4'!DS94)</f>
        <v/>
      </c>
      <c r="I93" s="206"/>
      <c r="L93" s="304" t="str">
        <f>IF('T4'!DQ94="","",'T4'!DQ94)</f>
        <v/>
      </c>
      <c r="M93" s="304" t="str">
        <f>IF('T4'!DR94="","",'T4'!DR94)</f>
        <v/>
      </c>
      <c r="N93" s="304" t="str">
        <f>IF('T4'!DS94="","",'T4'!DS94)</f>
        <v/>
      </c>
      <c r="O93" s="209"/>
      <c r="Q93" s="108" t="str">
        <f t="shared" si="7"/>
        <v/>
      </c>
      <c r="R93" s="106" t="str">
        <f t="shared" si="8"/>
        <v/>
      </c>
      <c r="S93" s="128" t="str">
        <f t="shared" si="9"/>
        <v/>
      </c>
      <c r="T93" s="301" t="str">
        <f>IF('T6'!S94="","",'T6'!S94)</f>
        <v/>
      </c>
      <c r="U93" s="209"/>
      <c r="V93" s="309" t="str">
        <f>IF('T6'!T94="","",'T6'!T94)</f>
        <v/>
      </c>
      <c r="W93" s="209"/>
      <c r="X93" s="309" t="str">
        <f>IF('T6'!U94="","",'T6'!U94)</f>
        <v/>
      </c>
      <c r="Y93" s="209"/>
      <c r="AA93" s="108" t="str">
        <f>IF('T4'!CS92="","",'T4'!CS92)</f>
        <v/>
      </c>
      <c r="AB93" s="311" t="str">
        <f>IF('T4'!DH92="","",'T4'!DH92)</f>
        <v/>
      </c>
      <c r="AC93" s="311" t="str">
        <f>IF('T4'!DI92="","",'T4'!DI92)</f>
        <v/>
      </c>
      <c r="AD93" s="301" t="str">
        <f>IF('T4'!DJ92="","",'T4'!DJ92)</f>
        <v/>
      </c>
      <c r="AE93" s="212"/>
      <c r="AF93" s="108" t="str">
        <f>IF('T4'!CU92="","",'T4'!CU92)</f>
        <v/>
      </c>
      <c r="AG93" s="311" t="str">
        <f>IF('T4'!DV92="","",'T4'!DV92)</f>
        <v/>
      </c>
      <c r="AH93" s="311" t="str">
        <f>IF('T4'!DW92="","",'T4'!DW92)</f>
        <v/>
      </c>
      <c r="AI93" s="301" t="str">
        <f>IF('T4'!DX92="","",'T4'!DX92)</f>
        <v/>
      </c>
      <c r="AJ93" s="209"/>
      <c r="AK93" s="108" t="str">
        <f>IF('T4'!CT92="","",'T4'!CT92)</f>
        <v/>
      </c>
      <c r="AL93" s="311" t="str">
        <f>IF('T4'!DY92="","",'T4'!DY92)</f>
        <v/>
      </c>
      <c r="AM93" s="311" t="str">
        <f>IF('T4'!DZ92="","",'T4'!DZ92)</f>
        <v/>
      </c>
      <c r="AN93" s="311" t="str">
        <f>IF('T4'!EA92="","",'T4'!EA92)</f>
        <v/>
      </c>
      <c r="AO93" s="311" t="str">
        <f>IF('T4'!EP92="","",'T4'!EP92)</f>
        <v/>
      </c>
      <c r="AP93" s="311" t="str">
        <f>IF('T4'!EQ92="","",'T4'!EQ92)</f>
        <v/>
      </c>
      <c r="AQ93" s="301" t="str">
        <f>IF('T4'!ER92="","",'T4'!ER92)</f>
        <v/>
      </c>
      <c r="AR93" s="209"/>
    </row>
    <row r="94" spans="4:45" x14ac:dyDescent="0.4">
      <c r="D94" s="301" t="str">
        <f>IF('T4'!DQ95="","",'T4'!DQ95)</f>
        <v/>
      </c>
      <c r="E94" s="203"/>
      <c r="F94" s="301" t="str">
        <f>IF('T4'!DR95="","",'T4'!DR95)</f>
        <v/>
      </c>
      <c r="G94" s="203"/>
      <c r="H94" s="301" t="str">
        <f>IF('T4'!DS95="","",'T4'!DS95)</f>
        <v/>
      </c>
      <c r="I94" s="206"/>
      <c r="L94" s="304" t="str">
        <f>IF('T4'!DQ95="","",'T4'!DQ95)</f>
        <v/>
      </c>
      <c r="M94" s="304" t="str">
        <f>IF('T4'!DR95="","",'T4'!DR95)</f>
        <v/>
      </c>
      <c r="N94" s="304" t="str">
        <f>IF('T4'!DS95="","",'T4'!DS95)</f>
        <v/>
      </c>
      <c r="O94" s="209"/>
      <c r="Q94" s="108" t="str">
        <f t="shared" si="7"/>
        <v/>
      </c>
      <c r="R94" s="106" t="str">
        <f t="shared" si="8"/>
        <v/>
      </c>
      <c r="S94" s="128" t="str">
        <f t="shared" si="9"/>
        <v/>
      </c>
      <c r="T94" s="301" t="str">
        <f>IF('T6'!S95="","",'T6'!S95)</f>
        <v/>
      </c>
      <c r="U94" s="209"/>
      <c r="V94" s="309" t="str">
        <f>IF('T6'!T95="","",'T6'!T95)</f>
        <v/>
      </c>
      <c r="W94" s="209"/>
      <c r="X94" s="309" t="str">
        <f>IF('T6'!U95="","",'T6'!U95)</f>
        <v/>
      </c>
      <c r="Y94" s="209"/>
      <c r="AA94" s="108" t="str">
        <f>IF('T4'!CS93="","",'T4'!CS93)</f>
        <v/>
      </c>
      <c r="AB94" s="311" t="str">
        <f>IF('T4'!DH93="","",'T4'!DH93)</f>
        <v/>
      </c>
      <c r="AC94" s="311" t="str">
        <f>IF('T4'!DI93="","",'T4'!DI93)</f>
        <v/>
      </c>
      <c r="AD94" s="301" t="str">
        <f>IF('T4'!DJ93="","",'T4'!DJ93)</f>
        <v/>
      </c>
      <c r="AE94" s="212"/>
      <c r="AF94" s="108" t="str">
        <f>IF('T4'!CU93="","",'T4'!CU93)</f>
        <v/>
      </c>
      <c r="AG94" s="311" t="str">
        <f>IF('T4'!DV93="","",'T4'!DV93)</f>
        <v/>
      </c>
      <c r="AH94" s="311" t="str">
        <f>IF('T4'!DW93="","",'T4'!DW93)</f>
        <v/>
      </c>
      <c r="AI94" s="301" t="str">
        <f>IF('T4'!DX93="","",'T4'!DX93)</f>
        <v/>
      </c>
      <c r="AJ94" s="209"/>
      <c r="AK94" s="108" t="str">
        <f>IF('T4'!CT93="","",'T4'!CT93)</f>
        <v/>
      </c>
      <c r="AL94" s="311" t="str">
        <f>IF('T4'!DY93="","",'T4'!DY93)</f>
        <v/>
      </c>
      <c r="AM94" s="311" t="str">
        <f>IF('T4'!DZ93="","",'T4'!DZ93)</f>
        <v/>
      </c>
      <c r="AN94" s="311" t="str">
        <f>IF('T4'!EA93="","",'T4'!EA93)</f>
        <v/>
      </c>
      <c r="AO94" s="311" t="str">
        <f>IF('T4'!EP93="","",'T4'!EP93)</f>
        <v/>
      </c>
      <c r="AP94" s="311" t="str">
        <f>IF('T4'!EQ93="","",'T4'!EQ93)</f>
        <v/>
      </c>
      <c r="AQ94" s="301" t="str">
        <f>IF('T4'!ER93="","",'T4'!ER93)</f>
        <v/>
      </c>
      <c r="AR94" s="209"/>
    </row>
    <row r="95" spans="4:45" x14ac:dyDescent="0.4">
      <c r="D95" s="301" t="str">
        <f>IF('T4'!DQ96="","",'T4'!DQ96)</f>
        <v/>
      </c>
      <c r="E95" s="203"/>
      <c r="F95" s="301" t="str">
        <f>IF('T4'!DR96="","",'T4'!DR96)</f>
        <v/>
      </c>
      <c r="G95" s="203"/>
      <c r="H95" s="301" t="str">
        <f>IF('T4'!DS96="","",'T4'!DS96)</f>
        <v/>
      </c>
      <c r="I95" s="206"/>
      <c r="L95" s="304" t="str">
        <f>IF('T4'!DQ96="","",'T4'!DQ96)</f>
        <v/>
      </c>
      <c r="M95" s="304" t="str">
        <f>IF('T4'!DR96="","",'T4'!DR96)</f>
        <v/>
      </c>
      <c r="N95" s="304" t="str">
        <f>IF('T4'!DS96="","",'T4'!DS96)</f>
        <v/>
      </c>
      <c r="O95" s="209"/>
      <c r="Q95" s="108" t="str">
        <f t="shared" si="7"/>
        <v/>
      </c>
      <c r="R95" s="106" t="str">
        <f t="shared" si="8"/>
        <v/>
      </c>
      <c r="S95" s="128" t="str">
        <f t="shared" si="9"/>
        <v/>
      </c>
      <c r="T95" s="301" t="str">
        <f>IF('T6'!S96="","",'T6'!S96)</f>
        <v/>
      </c>
      <c r="U95" s="209"/>
      <c r="V95" s="309" t="str">
        <f>IF('T6'!T96="","",'T6'!T96)</f>
        <v/>
      </c>
      <c r="W95" s="209"/>
      <c r="X95" s="309" t="str">
        <f>IF('T6'!U96="","",'T6'!U96)</f>
        <v/>
      </c>
      <c r="Y95" s="209"/>
      <c r="AA95" s="108" t="str">
        <f>IF('T4'!CS94="","",'T4'!CS94)</f>
        <v/>
      </c>
      <c r="AB95" s="311" t="str">
        <f>IF('T4'!DH94="","",'T4'!DH94)</f>
        <v/>
      </c>
      <c r="AC95" s="311" t="str">
        <f>IF('T4'!DI94="","",'T4'!DI94)</f>
        <v/>
      </c>
      <c r="AD95" s="301" t="str">
        <f>IF('T4'!DJ94="","",'T4'!DJ94)</f>
        <v/>
      </c>
      <c r="AE95" s="212"/>
      <c r="AF95" s="108" t="str">
        <f>IF('T4'!CU94="","",'T4'!CU94)</f>
        <v/>
      </c>
      <c r="AG95" s="311" t="str">
        <f>IF('T4'!DV94="","",'T4'!DV94)</f>
        <v/>
      </c>
      <c r="AH95" s="311" t="str">
        <f>IF('T4'!DW94="","",'T4'!DW94)</f>
        <v/>
      </c>
      <c r="AI95" s="301" t="str">
        <f>IF('T4'!DX94="","",'T4'!DX94)</f>
        <v/>
      </c>
      <c r="AJ95" s="209"/>
      <c r="AK95" s="108" t="str">
        <f>IF('T4'!CT94="","",'T4'!CT94)</f>
        <v/>
      </c>
      <c r="AL95" s="311" t="str">
        <f>IF('T4'!DY94="","",'T4'!DY94)</f>
        <v/>
      </c>
      <c r="AM95" s="311" t="str">
        <f>IF('T4'!DZ94="","",'T4'!DZ94)</f>
        <v/>
      </c>
      <c r="AN95" s="311" t="str">
        <f>IF('T4'!EA94="","",'T4'!EA94)</f>
        <v/>
      </c>
      <c r="AO95" s="311" t="str">
        <f>IF('T4'!EP94="","",'T4'!EP94)</f>
        <v/>
      </c>
      <c r="AP95" s="311" t="str">
        <f>IF('T4'!EQ94="","",'T4'!EQ94)</f>
        <v/>
      </c>
      <c r="AQ95" s="301" t="str">
        <f>IF('T4'!ER94="","",'T4'!ER94)</f>
        <v/>
      </c>
      <c r="AR95" s="209"/>
    </row>
    <row r="96" spans="4:45" x14ac:dyDescent="0.4">
      <c r="D96" s="301" t="str">
        <f>IF('T4'!DQ97="","",'T4'!DQ97)</f>
        <v/>
      </c>
      <c r="E96" s="203"/>
      <c r="F96" s="301" t="str">
        <f>IF('T4'!DR97="","",'T4'!DR97)</f>
        <v/>
      </c>
      <c r="G96" s="203"/>
      <c r="H96" s="301" t="str">
        <f>IF('T4'!DS97="","",'T4'!DS97)</f>
        <v/>
      </c>
      <c r="I96" s="206"/>
      <c r="L96" s="304" t="str">
        <f>IF('T4'!DQ97="","",'T4'!DQ97)</f>
        <v/>
      </c>
      <c r="M96" s="304" t="str">
        <f>IF('T4'!DR97="","",'T4'!DR97)</f>
        <v/>
      </c>
      <c r="N96" s="304" t="str">
        <f>IF('T4'!DS97="","",'T4'!DS97)</f>
        <v/>
      </c>
      <c r="O96" s="209"/>
      <c r="Q96" s="108" t="str">
        <f t="shared" si="7"/>
        <v/>
      </c>
      <c r="R96" s="106" t="str">
        <f t="shared" si="8"/>
        <v/>
      </c>
      <c r="S96" s="128" t="str">
        <f t="shared" si="9"/>
        <v/>
      </c>
      <c r="T96" s="301" t="str">
        <f>IF('T6'!S97="","",'T6'!S97)</f>
        <v/>
      </c>
      <c r="U96" s="209"/>
      <c r="V96" s="309" t="str">
        <f>IF('T6'!T97="","",'T6'!T97)</f>
        <v/>
      </c>
      <c r="W96" s="209"/>
      <c r="X96" s="309" t="str">
        <f>IF('T6'!U97="","",'T6'!U97)</f>
        <v/>
      </c>
      <c r="Y96" s="209"/>
      <c r="AA96" s="108" t="str">
        <f>IF('T4'!CS95="","",'T4'!CS95)</f>
        <v/>
      </c>
      <c r="AB96" s="311" t="str">
        <f>IF('T4'!DH95="","",'T4'!DH95)</f>
        <v/>
      </c>
      <c r="AC96" s="311" t="str">
        <f>IF('T4'!DI95="","",'T4'!DI95)</f>
        <v/>
      </c>
      <c r="AD96" s="301" t="str">
        <f>IF('T4'!DJ95="","",'T4'!DJ95)</f>
        <v/>
      </c>
      <c r="AE96" s="212"/>
      <c r="AF96" s="108" t="str">
        <f>IF('T4'!CU95="","",'T4'!CU95)</f>
        <v/>
      </c>
      <c r="AG96" s="311" t="str">
        <f>IF('T4'!DV95="","",'T4'!DV95)</f>
        <v/>
      </c>
      <c r="AH96" s="311" t="str">
        <f>IF('T4'!DW95="","",'T4'!DW95)</f>
        <v/>
      </c>
      <c r="AI96" s="301" t="str">
        <f>IF('T4'!DX95="","",'T4'!DX95)</f>
        <v/>
      </c>
      <c r="AJ96" s="209"/>
      <c r="AK96" s="108" t="str">
        <f>IF('T4'!CT95="","",'T4'!CT95)</f>
        <v/>
      </c>
      <c r="AL96" s="311" t="str">
        <f>IF('T4'!DY95="","",'T4'!DY95)</f>
        <v/>
      </c>
      <c r="AM96" s="311" t="str">
        <f>IF('T4'!DZ95="","",'T4'!DZ95)</f>
        <v/>
      </c>
      <c r="AN96" s="311" t="str">
        <f>IF('T4'!EA95="","",'T4'!EA95)</f>
        <v/>
      </c>
      <c r="AO96" s="311" t="str">
        <f>IF('T4'!EP95="","",'T4'!EP95)</f>
        <v/>
      </c>
      <c r="AP96" s="311" t="str">
        <f>IF('T4'!EQ95="","",'T4'!EQ95)</f>
        <v/>
      </c>
      <c r="AQ96" s="301" t="str">
        <f>IF('T4'!ER95="","",'T4'!ER95)</f>
        <v/>
      </c>
      <c r="AR96" s="209"/>
    </row>
    <row r="97" spans="4:44" x14ac:dyDescent="0.4">
      <c r="D97" s="301" t="str">
        <f>IF('T4'!DQ98="","",'T4'!DQ98)</f>
        <v/>
      </c>
      <c r="E97" s="203"/>
      <c r="F97" s="301" t="str">
        <f>IF('T4'!DR98="","",'T4'!DR98)</f>
        <v/>
      </c>
      <c r="G97" s="203"/>
      <c r="H97" s="301" t="str">
        <f>IF('T4'!DS98="","",'T4'!DS98)</f>
        <v/>
      </c>
      <c r="I97" s="206"/>
      <c r="L97" s="304" t="str">
        <f>IF('T4'!DQ98="","",'T4'!DQ98)</f>
        <v/>
      </c>
      <c r="M97" s="304" t="str">
        <f>IF('T4'!DR98="","",'T4'!DR98)</f>
        <v/>
      </c>
      <c r="N97" s="304" t="str">
        <f>IF('T4'!DS98="","",'T4'!DS98)</f>
        <v/>
      </c>
      <c r="O97" s="209"/>
      <c r="Q97" s="108" t="str">
        <f t="shared" si="7"/>
        <v/>
      </c>
      <c r="R97" s="106" t="str">
        <f t="shared" si="8"/>
        <v/>
      </c>
      <c r="S97" s="128" t="str">
        <f t="shared" si="9"/>
        <v/>
      </c>
      <c r="T97" s="301" t="str">
        <f>IF('T6'!S98="","",'T6'!S98)</f>
        <v/>
      </c>
      <c r="U97" s="209"/>
      <c r="V97" s="309" t="str">
        <f>IF('T6'!T98="","",'T6'!T98)</f>
        <v/>
      </c>
      <c r="W97" s="209"/>
      <c r="X97" s="309" t="str">
        <f>IF('T6'!U98="","",'T6'!U98)</f>
        <v/>
      </c>
      <c r="Y97" s="209"/>
      <c r="AA97" s="108" t="str">
        <f>IF('T4'!CS96="","",'T4'!CS96)</f>
        <v/>
      </c>
      <c r="AB97" s="311" t="str">
        <f>IF('T4'!DH96="","",'T4'!DH96)</f>
        <v/>
      </c>
      <c r="AC97" s="311" t="str">
        <f>IF('T4'!DI96="","",'T4'!DI96)</f>
        <v/>
      </c>
      <c r="AD97" s="301" t="str">
        <f>IF('T4'!DJ96="","",'T4'!DJ96)</f>
        <v/>
      </c>
      <c r="AE97" s="212"/>
      <c r="AF97" s="108" t="str">
        <f>IF('T4'!CU96="","",'T4'!CU96)</f>
        <v/>
      </c>
      <c r="AG97" s="311" t="str">
        <f>IF('T4'!DV96="","",'T4'!DV96)</f>
        <v/>
      </c>
      <c r="AH97" s="311" t="str">
        <f>IF('T4'!DW96="","",'T4'!DW96)</f>
        <v/>
      </c>
      <c r="AI97" s="301" t="str">
        <f>IF('T4'!DX96="","",'T4'!DX96)</f>
        <v/>
      </c>
      <c r="AJ97" s="209"/>
      <c r="AK97" s="108" t="str">
        <f>IF('T4'!CT96="","",'T4'!CT96)</f>
        <v/>
      </c>
      <c r="AL97" s="311" t="str">
        <f>IF('T4'!DY96="","",'T4'!DY96)</f>
        <v/>
      </c>
      <c r="AM97" s="311" t="str">
        <f>IF('T4'!DZ96="","",'T4'!DZ96)</f>
        <v/>
      </c>
      <c r="AN97" s="311" t="str">
        <f>IF('T4'!EA96="","",'T4'!EA96)</f>
        <v/>
      </c>
      <c r="AO97" s="311" t="str">
        <f>IF('T4'!EP96="","",'T4'!EP96)</f>
        <v/>
      </c>
      <c r="AP97" s="311" t="str">
        <f>IF('T4'!EQ96="","",'T4'!EQ96)</f>
        <v/>
      </c>
      <c r="AQ97" s="301" t="str">
        <f>IF('T4'!ER96="","",'T4'!ER96)</f>
        <v/>
      </c>
      <c r="AR97" s="209"/>
    </row>
    <row r="98" spans="4:44" x14ac:dyDescent="0.4">
      <c r="D98" s="301" t="str">
        <f>IF('T4'!DQ99="","",'T4'!DQ99)</f>
        <v/>
      </c>
      <c r="E98" s="203"/>
      <c r="F98" s="301" t="str">
        <f>IF('T4'!DR99="","",'T4'!DR99)</f>
        <v/>
      </c>
      <c r="G98" s="203"/>
      <c r="H98" s="301" t="str">
        <f>IF('T4'!DS99="","",'T4'!DS99)</f>
        <v/>
      </c>
      <c r="I98" s="206"/>
      <c r="L98" s="304" t="str">
        <f>IF('T4'!DQ99="","",'T4'!DQ99)</f>
        <v/>
      </c>
      <c r="M98" s="304" t="str">
        <f>IF('T4'!DR99="","",'T4'!DR99)</f>
        <v/>
      </c>
      <c r="N98" s="304" t="str">
        <f>IF('T4'!DS99="","",'T4'!DS99)</f>
        <v/>
      </c>
      <c r="O98" s="209"/>
      <c r="Q98" s="108" t="str">
        <f t="shared" si="7"/>
        <v/>
      </c>
      <c r="R98" s="106" t="str">
        <f t="shared" si="8"/>
        <v/>
      </c>
      <c r="S98" s="128" t="str">
        <f t="shared" si="9"/>
        <v/>
      </c>
      <c r="T98" s="301" t="str">
        <f>IF('T6'!S99="","",'T6'!S99)</f>
        <v/>
      </c>
      <c r="U98" s="209"/>
      <c r="V98" s="309" t="str">
        <f>IF('T6'!T99="","",'T6'!T99)</f>
        <v/>
      </c>
      <c r="W98" s="209"/>
      <c r="X98" s="309" t="str">
        <f>IF('T6'!U99="","",'T6'!U99)</f>
        <v/>
      </c>
      <c r="Y98" s="209"/>
      <c r="AA98" s="108" t="str">
        <f>IF('T4'!CS97="","",'T4'!CS97)</f>
        <v/>
      </c>
      <c r="AB98" s="311" t="str">
        <f>IF('T4'!DH97="","",'T4'!DH97)</f>
        <v/>
      </c>
      <c r="AC98" s="311" t="str">
        <f>IF('T4'!DI97="","",'T4'!DI97)</f>
        <v/>
      </c>
      <c r="AD98" s="301" t="str">
        <f>IF('T4'!DJ97="","",'T4'!DJ97)</f>
        <v/>
      </c>
      <c r="AE98" s="212"/>
      <c r="AF98" s="108" t="str">
        <f>IF('T4'!CU97="","",'T4'!CU97)</f>
        <v/>
      </c>
      <c r="AG98" s="311" t="str">
        <f>IF('T4'!DV97="","",'T4'!DV97)</f>
        <v/>
      </c>
      <c r="AH98" s="311" t="str">
        <f>IF('T4'!DW97="","",'T4'!DW97)</f>
        <v/>
      </c>
      <c r="AI98" s="301" t="str">
        <f>IF('T4'!DX97="","",'T4'!DX97)</f>
        <v/>
      </c>
      <c r="AJ98" s="209"/>
      <c r="AK98" s="108" t="str">
        <f>IF('T4'!CT97="","",'T4'!CT97)</f>
        <v/>
      </c>
      <c r="AL98" s="311" t="str">
        <f>IF('T4'!DY97="","",'T4'!DY97)</f>
        <v/>
      </c>
      <c r="AM98" s="311" t="str">
        <f>IF('T4'!DZ97="","",'T4'!DZ97)</f>
        <v/>
      </c>
      <c r="AN98" s="311" t="str">
        <f>IF('T4'!EA97="","",'T4'!EA97)</f>
        <v/>
      </c>
      <c r="AO98" s="311" t="str">
        <f>IF('T4'!EP97="","",'T4'!EP97)</f>
        <v/>
      </c>
      <c r="AP98" s="311" t="str">
        <f>IF('T4'!EQ97="","",'T4'!EQ97)</f>
        <v/>
      </c>
      <c r="AQ98" s="301" t="str">
        <f>IF('T4'!ER97="","",'T4'!ER97)</f>
        <v/>
      </c>
      <c r="AR98" s="209"/>
    </row>
    <row r="99" spans="4:44" x14ac:dyDescent="0.4">
      <c r="D99" s="301" t="str">
        <f>IF('T4'!DQ100="","",'T4'!DQ100)</f>
        <v/>
      </c>
      <c r="E99" s="203"/>
      <c r="F99" s="301" t="str">
        <f>IF('T4'!DR100="","",'T4'!DR100)</f>
        <v/>
      </c>
      <c r="G99" s="203"/>
      <c r="H99" s="301" t="str">
        <f>IF('T4'!DS100="","",'T4'!DS100)</f>
        <v/>
      </c>
      <c r="I99" s="206"/>
      <c r="L99" s="304" t="str">
        <f>IF('T4'!DQ100="","",'T4'!DQ100)</f>
        <v/>
      </c>
      <c r="M99" s="304" t="str">
        <f>IF('T4'!DR100="","",'T4'!DR100)</f>
        <v/>
      </c>
      <c r="N99" s="304" t="str">
        <f>IF('T4'!DS100="","",'T4'!DS100)</f>
        <v/>
      </c>
      <c r="O99" s="209"/>
      <c r="Q99" s="108" t="str">
        <f t="shared" si="7"/>
        <v/>
      </c>
      <c r="R99" s="106" t="str">
        <f t="shared" si="8"/>
        <v/>
      </c>
      <c r="S99" s="128" t="str">
        <f t="shared" si="9"/>
        <v/>
      </c>
      <c r="T99" s="301" t="str">
        <f>IF('T6'!S100="","",'T6'!S100)</f>
        <v/>
      </c>
      <c r="U99" s="209"/>
      <c r="V99" s="309" t="str">
        <f>IF('T6'!T100="","",'T6'!T100)</f>
        <v/>
      </c>
      <c r="W99" s="209"/>
      <c r="X99" s="309" t="str">
        <f>IF('T6'!U100="","",'T6'!U100)</f>
        <v/>
      </c>
      <c r="Y99" s="209"/>
      <c r="AA99" s="108" t="str">
        <f>IF('T4'!CS98="","",'T4'!CS98)</f>
        <v/>
      </c>
      <c r="AB99" s="311" t="str">
        <f>IF('T4'!DH98="","",'T4'!DH98)</f>
        <v/>
      </c>
      <c r="AC99" s="311" t="str">
        <f>IF('T4'!DI98="","",'T4'!DI98)</f>
        <v/>
      </c>
      <c r="AD99" s="301" t="str">
        <f>IF('T4'!DJ98="","",'T4'!DJ98)</f>
        <v/>
      </c>
      <c r="AE99" s="212"/>
      <c r="AF99" s="108" t="str">
        <f>IF('T4'!CU98="","",'T4'!CU98)</f>
        <v/>
      </c>
      <c r="AG99" s="311" t="str">
        <f>IF('T4'!DV98="","",'T4'!DV98)</f>
        <v/>
      </c>
      <c r="AH99" s="311" t="str">
        <f>IF('T4'!DW98="","",'T4'!DW98)</f>
        <v/>
      </c>
      <c r="AI99" s="301" t="str">
        <f>IF('T4'!DX98="","",'T4'!DX98)</f>
        <v/>
      </c>
      <c r="AJ99" s="209"/>
      <c r="AK99" s="108" t="str">
        <f>IF('T4'!CT98="","",'T4'!CT98)</f>
        <v/>
      </c>
      <c r="AL99" s="311" t="str">
        <f>IF('T4'!DY98="","",'T4'!DY98)</f>
        <v/>
      </c>
      <c r="AM99" s="311" t="str">
        <f>IF('T4'!DZ98="","",'T4'!DZ98)</f>
        <v/>
      </c>
      <c r="AN99" s="311" t="str">
        <f>IF('T4'!EA98="","",'T4'!EA98)</f>
        <v/>
      </c>
      <c r="AO99" s="311" t="str">
        <f>IF('T4'!EP98="","",'T4'!EP98)</f>
        <v/>
      </c>
      <c r="AP99" s="311" t="str">
        <f>IF('T4'!EQ98="","",'T4'!EQ98)</f>
        <v/>
      </c>
      <c r="AQ99" s="301" t="str">
        <f>IF('T4'!ER98="","",'T4'!ER98)</f>
        <v/>
      </c>
      <c r="AR99" s="209"/>
    </row>
    <row r="100" spans="4:44" x14ac:dyDescent="0.4">
      <c r="D100" s="301" t="str">
        <f>IF('T4'!DQ101="","",'T4'!DQ101)</f>
        <v/>
      </c>
      <c r="E100" s="203"/>
      <c r="F100" s="301" t="str">
        <f>IF('T4'!DR101="","",'T4'!DR101)</f>
        <v/>
      </c>
      <c r="G100" s="203"/>
      <c r="H100" s="301" t="str">
        <f>IF('T4'!DS101="","",'T4'!DS101)</f>
        <v/>
      </c>
      <c r="I100" s="206"/>
      <c r="L100" s="304" t="str">
        <f>IF('T4'!DQ101="","",'T4'!DQ101)</f>
        <v/>
      </c>
      <c r="M100" s="304" t="str">
        <f>IF('T4'!DR101="","",'T4'!DR101)</f>
        <v/>
      </c>
      <c r="N100" s="304" t="str">
        <f>IF('T4'!DS101="","",'T4'!DS101)</f>
        <v/>
      </c>
      <c r="O100" s="209"/>
      <c r="Q100" s="108" t="str">
        <f t="shared" si="7"/>
        <v/>
      </c>
      <c r="R100" s="106" t="str">
        <f t="shared" si="8"/>
        <v/>
      </c>
      <c r="S100" s="128" t="str">
        <f t="shared" si="9"/>
        <v/>
      </c>
      <c r="T100" s="301" t="str">
        <f>IF('T6'!S101="","",'T6'!S101)</f>
        <v/>
      </c>
      <c r="U100" s="209"/>
      <c r="V100" s="309" t="str">
        <f>IF('T6'!T101="","",'T6'!T101)</f>
        <v/>
      </c>
      <c r="W100" s="209"/>
      <c r="X100" s="309" t="str">
        <f>IF('T6'!U101="","",'T6'!U101)</f>
        <v/>
      </c>
      <c r="Y100" s="209"/>
      <c r="AA100" s="108" t="str">
        <f>IF('T4'!CS99="","",'T4'!CS99)</f>
        <v/>
      </c>
      <c r="AB100" s="311" t="str">
        <f>IF('T4'!DH99="","",'T4'!DH99)</f>
        <v/>
      </c>
      <c r="AC100" s="311" t="str">
        <f>IF('T4'!DI99="","",'T4'!DI99)</f>
        <v/>
      </c>
      <c r="AD100" s="301" t="str">
        <f>IF('T4'!DJ99="","",'T4'!DJ99)</f>
        <v/>
      </c>
      <c r="AE100" s="212"/>
      <c r="AF100" s="108" t="str">
        <f>IF('T4'!CU99="","",'T4'!CU99)</f>
        <v/>
      </c>
      <c r="AG100" s="311" t="str">
        <f>IF('T4'!DV99="","",'T4'!DV99)</f>
        <v/>
      </c>
      <c r="AH100" s="311" t="str">
        <f>IF('T4'!DW99="","",'T4'!DW99)</f>
        <v/>
      </c>
      <c r="AI100" s="301" t="str">
        <f>IF('T4'!DX99="","",'T4'!DX99)</f>
        <v/>
      </c>
      <c r="AJ100" s="209"/>
      <c r="AK100" s="108" t="str">
        <f>IF('T4'!CT99="","",'T4'!CT99)</f>
        <v/>
      </c>
      <c r="AL100" s="311" t="str">
        <f>IF('T4'!DY99="","",'T4'!DY99)</f>
        <v/>
      </c>
      <c r="AM100" s="311" t="str">
        <f>IF('T4'!DZ99="","",'T4'!DZ99)</f>
        <v/>
      </c>
      <c r="AN100" s="311" t="str">
        <f>IF('T4'!EA99="","",'T4'!EA99)</f>
        <v/>
      </c>
      <c r="AO100" s="311" t="str">
        <f>IF('T4'!EP99="","",'T4'!EP99)</f>
        <v/>
      </c>
      <c r="AP100" s="311" t="str">
        <f>IF('T4'!EQ99="","",'T4'!EQ99)</f>
        <v/>
      </c>
      <c r="AQ100" s="301" t="str">
        <f>IF('T4'!ER99="","",'T4'!ER99)</f>
        <v/>
      </c>
      <c r="AR100" s="209"/>
    </row>
    <row r="101" spans="4:44" x14ac:dyDescent="0.4">
      <c r="D101" s="301" t="str">
        <f>IF('T4'!DQ102="","",'T4'!DQ102)</f>
        <v/>
      </c>
      <c r="E101" s="203"/>
      <c r="F101" s="301" t="str">
        <f>IF('T4'!DR102="","",'T4'!DR102)</f>
        <v/>
      </c>
      <c r="G101" s="203"/>
      <c r="H101" s="301" t="str">
        <f>IF('T4'!DS102="","",'T4'!DS102)</f>
        <v/>
      </c>
      <c r="I101" s="206"/>
      <c r="L101" s="304" t="str">
        <f>IF('T4'!DQ102="","",'T4'!DQ102)</f>
        <v/>
      </c>
      <c r="M101" s="304" t="str">
        <f>IF('T4'!DR102="","",'T4'!DR102)</f>
        <v/>
      </c>
      <c r="N101" s="304" t="str">
        <f>IF('T4'!DS102="","",'T4'!DS102)</f>
        <v/>
      </c>
      <c r="O101" s="209"/>
      <c r="Q101" s="108" t="str">
        <f t="shared" si="7"/>
        <v/>
      </c>
      <c r="R101" s="106" t="str">
        <f t="shared" si="8"/>
        <v/>
      </c>
      <c r="S101" s="128" t="str">
        <f t="shared" si="9"/>
        <v/>
      </c>
      <c r="T101" s="301" t="str">
        <f>IF('T6'!S102="","",'T6'!S102)</f>
        <v/>
      </c>
      <c r="U101" s="209"/>
      <c r="V101" s="309" t="str">
        <f>IF('T6'!T102="","",'T6'!T102)</f>
        <v/>
      </c>
      <c r="W101" s="209"/>
      <c r="X101" s="309" t="str">
        <f>IF('T6'!U102="","",'T6'!U102)</f>
        <v/>
      </c>
      <c r="Y101" s="209"/>
      <c r="AA101" s="108" t="str">
        <f>IF('T4'!CS100="","",'T4'!CS100)</f>
        <v/>
      </c>
      <c r="AB101" s="311" t="str">
        <f>IF('T4'!DH100="","",'T4'!DH100)</f>
        <v/>
      </c>
      <c r="AC101" s="311" t="str">
        <f>IF('T4'!DI100="","",'T4'!DI100)</f>
        <v/>
      </c>
      <c r="AD101" s="301" t="str">
        <f>IF('T4'!DJ100="","",'T4'!DJ100)</f>
        <v/>
      </c>
      <c r="AE101" s="212"/>
      <c r="AF101" s="108" t="str">
        <f>IF('T4'!CU100="","",'T4'!CU100)</f>
        <v/>
      </c>
      <c r="AG101" s="311" t="str">
        <f>IF('T4'!DV100="","",'T4'!DV100)</f>
        <v/>
      </c>
      <c r="AH101" s="311" t="str">
        <f>IF('T4'!DW100="","",'T4'!DW100)</f>
        <v/>
      </c>
      <c r="AI101" s="301" t="str">
        <f>IF('T4'!DX100="","",'T4'!DX100)</f>
        <v/>
      </c>
      <c r="AJ101" s="209"/>
      <c r="AK101" s="108" t="str">
        <f>IF('T4'!CT100="","",'T4'!CT100)</f>
        <v/>
      </c>
      <c r="AL101" s="311" t="str">
        <f>IF('T4'!DY100="","",'T4'!DY100)</f>
        <v/>
      </c>
      <c r="AM101" s="311" t="str">
        <f>IF('T4'!DZ100="","",'T4'!DZ100)</f>
        <v/>
      </c>
      <c r="AN101" s="311" t="str">
        <f>IF('T4'!EA100="","",'T4'!EA100)</f>
        <v/>
      </c>
      <c r="AO101" s="311" t="str">
        <f>IF('T4'!EP100="","",'T4'!EP100)</f>
        <v/>
      </c>
      <c r="AP101" s="311" t="str">
        <f>IF('T4'!EQ100="","",'T4'!EQ100)</f>
        <v/>
      </c>
      <c r="AQ101" s="301" t="str">
        <f>IF('T4'!ER100="","",'T4'!ER100)</f>
        <v/>
      </c>
      <c r="AR101" s="209"/>
    </row>
    <row r="102" spans="4:44" x14ac:dyDescent="0.4">
      <c r="D102" s="301" t="str">
        <f>IF('T4'!DQ103="","",'T4'!DQ103)</f>
        <v/>
      </c>
      <c r="E102" s="203"/>
      <c r="F102" s="301" t="str">
        <f>IF('T4'!DR103="","",'T4'!DR103)</f>
        <v/>
      </c>
      <c r="G102" s="203"/>
      <c r="H102" s="301" t="str">
        <f>IF('T4'!DS103="","",'T4'!DS103)</f>
        <v/>
      </c>
      <c r="I102" s="206"/>
      <c r="L102" s="304" t="str">
        <f>IF('T4'!DQ103="","",'T4'!DQ103)</f>
        <v/>
      </c>
      <c r="M102" s="304" t="str">
        <f>IF('T4'!DR103="","",'T4'!DR103)</f>
        <v/>
      </c>
      <c r="N102" s="304" t="str">
        <f>IF('T4'!DS103="","",'T4'!DS103)</f>
        <v/>
      </c>
      <c r="O102" s="209"/>
      <c r="Q102" s="108" t="str">
        <f t="shared" si="7"/>
        <v/>
      </c>
      <c r="R102" s="106" t="str">
        <f t="shared" si="8"/>
        <v/>
      </c>
      <c r="S102" s="128" t="str">
        <f t="shared" si="9"/>
        <v/>
      </c>
      <c r="T102" s="301" t="str">
        <f>IF('T6'!S103="","",'T6'!S103)</f>
        <v/>
      </c>
      <c r="U102" s="209"/>
      <c r="V102" s="309" t="str">
        <f>IF('T6'!T103="","",'T6'!T103)</f>
        <v/>
      </c>
      <c r="W102" s="209"/>
      <c r="X102" s="309" t="str">
        <f>IF('T6'!U103="","",'T6'!U103)</f>
        <v/>
      </c>
      <c r="Y102" s="209"/>
      <c r="AA102" s="108" t="str">
        <f>IF('T4'!CS101="","",'T4'!CS101)</f>
        <v/>
      </c>
      <c r="AB102" s="311" t="str">
        <f>IF('T4'!DH101="","",'T4'!DH101)</f>
        <v/>
      </c>
      <c r="AC102" s="311" t="str">
        <f>IF('T4'!DI101="","",'T4'!DI101)</f>
        <v/>
      </c>
      <c r="AD102" s="301" t="str">
        <f>IF('T4'!DJ101="","",'T4'!DJ101)</f>
        <v/>
      </c>
      <c r="AE102" s="212"/>
      <c r="AF102" s="108" t="str">
        <f>IF('T4'!CU101="","",'T4'!CU101)</f>
        <v/>
      </c>
      <c r="AG102" s="311" t="str">
        <f>IF('T4'!DV101="","",'T4'!DV101)</f>
        <v/>
      </c>
      <c r="AH102" s="311" t="str">
        <f>IF('T4'!DW101="","",'T4'!DW101)</f>
        <v/>
      </c>
      <c r="AI102" s="301" t="str">
        <f>IF('T4'!DX101="","",'T4'!DX101)</f>
        <v/>
      </c>
      <c r="AJ102" s="209"/>
      <c r="AK102" s="108" t="str">
        <f>IF('T4'!CT101="","",'T4'!CT101)</f>
        <v/>
      </c>
      <c r="AL102" s="311" t="str">
        <f>IF('T4'!DY101="","",'T4'!DY101)</f>
        <v/>
      </c>
      <c r="AM102" s="311" t="str">
        <f>IF('T4'!DZ101="","",'T4'!DZ101)</f>
        <v/>
      </c>
      <c r="AN102" s="311" t="str">
        <f>IF('T4'!EA101="","",'T4'!EA101)</f>
        <v/>
      </c>
      <c r="AO102" s="311" t="str">
        <f>IF('T4'!EP101="","",'T4'!EP101)</f>
        <v/>
      </c>
      <c r="AP102" s="311" t="str">
        <f>IF('T4'!EQ101="","",'T4'!EQ101)</f>
        <v/>
      </c>
      <c r="AQ102" s="301" t="str">
        <f>IF('T4'!ER101="","",'T4'!ER101)</f>
        <v/>
      </c>
      <c r="AR102" s="209"/>
    </row>
    <row r="103" spans="4:44" x14ac:dyDescent="0.4">
      <c r="D103" s="302" t="str">
        <f>IF('T4'!DQ104="","",'T4'!DQ104)</f>
        <v/>
      </c>
      <c r="E103" s="204"/>
      <c r="F103" s="302" t="str">
        <f>IF('T4'!DR104="","",'T4'!DR104)</f>
        <v/>
      </c>
      <c r="G103" s="204"/>
      <c r="H103" s="302" t="str">
        <f>IF('T4'!DS104="","",'T4'!DS104)</f>
        <v/>
      </c>
      <c r="I103" s="207"/>
      <c r="L103" s="305" t="str">
        <f>IF('T4'!DQ104="","",'T4'!DQ104)</f>
        <v/>
      </c>
      <c r="M103" s="305" t="str">
        <f>IF('T4'!DR104="","",'T4'!DR104)</f>
        <v/>
      </c>
      <c r="N103" s="304" t="str">
        <f>IF('T4'!DS104="","",'T4'!DS104)</f>
        <v/>
      </c>
      <c r="O103" s="210"/>
      <c r="Q103" s="108" t="str">
        <f t="shared" si="7"/>
        <v/>
      </c>
      <c r="R103" s="106" t="str">
        <f t="shared" si="8"/>
        <v/>
      </c>
      <c r="S103" s="128" t="str">
        <f t="shared" si="9"/>
        <v/>
      </c>
      <c r="T103" s="302" t="str">
        <f>IF('T6'!S104="","",'T6'!S104)</f>
        <v/>
      </c>
      <c r="U103" s="210"/>
      <c r="V103" s="310" t="str">
        <f>IF('T6'!T104="","",'T6'!T104)</f>
        <v/>
      </c>
      <c r="W103" s="210"/>
      <c r="X103" s="310" t="str">
        <f>IF('T6'!U104="","",'T6'!U104)</f>
        <v/>
      </c>
      <c r="Y103" s="210"/>
      <c r="AA103" s="108" t="str">
        <f>IF('T4'!CS102="","",'T4'!CS102)</f>
        <v/>
      </c>
      <c r="AB103" s="311" t="str">
        <f>IF('T4'!DH102="","",'T4'!DH102)</f>
        <v/>
      </c>
      <c r="AC103" s="311" t="str">
        <f>IF('T4'!DI102="","",'T4'!DI102)</f>
        <v/>
      </c>
      <c r="AD103" s="301" t="str">
        <f>IF('T4'!DJ102="","",'T4'!DJ102)</f>
        <v/>
      </c>
      <c r="AE103" s="212"/>
      <c r="AF103" s="108" t="str">
        <f>IF('T4'!CU102="","",'T4'!CU102)</f>
        <v/>
      </c>
      <c r="AG103" s="311" t="str">
        <f>IF('T4'!DV102="","",'T4'!DV102)</f>
        <v/>
      </c>
      <c r="AH103" s="311" t="str">
        <f>IF('T4'!DW102="","",'T4'!DW102)</f>
        <v/>
      </c>
      <c r="AI103" s="301" t="str">
        <f>IF('T4'!DX102="","",'T4'!DX102)</f>
        <v/>
      </c>
      <c r="AJ103" s="209"/>
      <c r="AK103" s="108" t="str">
        <f>IF('T4'!CT102="","",'T4'!CT102)</f>
        <v/>
      </c>
      <c r="AL103" s="311" t="str">
        <f>IF('T4'!DY102="","",'T4'!DY102)</f>
        <v/>
      </c>
      <c r="AM103" s="311" t="str">
        <f>IF('T4'!DZ102="","",'T4'!DZ102)</f>
        <v/>
      </c>
      <c r="AN103" s="311" t="str">
        <f>IF('T4'!EA102="","",'T4'!EA102)</f>
        <v/>
      </c>
      <c r="AO103" s="311" t="str">
        <f>IF('T4'!EP102="","",'T4'!EP102)</f>
        <v/>
      </c>
      <c r="AP103" s="311" t="str">
        <f>IF('T4'!EQ102="","",'T4'!EQ102)</f>
        <v/>
      </c>
      <c r="AQ103" s="301" t="str">
        <f>IF('T4'!ER102="","",'T4'!ER102)</f>
        <v/>
      </c>
      <c r="AR103" s="209"/>
    </row>
    <row r="104" spans="4:44" x14ac:dyDescent="0.4">
      <c r="L104" s="49"/>
      <c r="M104" s="49"/>
      <c r="N104" s="49"/>
      <c r="O104" s="49"/>
      <c r="Q104" s="108" t="str">
        <f t="shared" si="7"/>
        <v/>
      </c>
      <c r="R104" s="106" t="str">
        <f t="shared" si="8"/>
        <v/>
      </c>
      <c r="S104" s="128" t="str">
        <f t="shared" si="9"/>
        <v/>
      </c>
      <c r="AA104" s="108" t="str">
        <f>IF('T4'!CS103="","",'T4'!CS103)</f>
        <v/>
      </c>
      <c r="AB104" s="311" t="str">
        <f>IF('T4'!DH103="","",'T4'!DH103)</f>
        <v/>
      </c>
      <c r="AC104" s="311" t="str">
        <f>IF('T4'!DI103="","",'T4'!DI103)</f>
        <v/>
      </c>
      <c r="AD104" s="301" t="str">
        <f>IF('T4'!DJ103="","",'T4'!DJ103)</f>
        <v/>
      </c>
      <c r="AE104" s="212"/>
      <c r="AF104" s="108" t="str">
        <f>IF('T4'!CU103="","",'T4'!CU103)</f>
        <v/>
      </c>
      <c r="AG104" s="311" t="str">
        <f>IF('T4'!DV103="","",'T4'!DV103)</f>
        <v/>
      </c>
      <c r="AH104" s="311" t="str">
        <f>IF('T4'!DW103="","",'T4'!DW103)</f>
        <v/>
      </c>
      <c r="AI104" s="301" t="str">
        <f>IF('T4'!DX103="","",'T4'!DX103)</f>
        <v/>
      </c>
      <c r="AJ104" s="209"/>
      <c r="AK104" s="108" t="str">
        <f>IF('T4'!CT103="","",'T4'!CT103)</f>
        <v/>
      </c>
      <c r="AL104" s="311" t="str">
        <f>IF('T4'!DY103="","",'T4'!DY103)</f>
        <v/>
      </c>
      <c r="AM104" s="311" t="str">
        <f>IF('T4'!DZ103="","",'T4'!DZ103)</f>
        <v/>
      </c>
      <c r="AN104" s="311" t="str">
        <f>IF('T4'!EA103="","",'T4'!EA103)</f>
        <v/>
      </c>
      <c r="AO104" s="311" t="str">
        <f>IF('T4'!EP103="","",'T4'!EP103)</f>
        <v/>
      </c>
      <c r="AP104" s="311" t="str">
        <f>IF('T4'!EQ103="","",'T4'!EQ103)</f>
        <v/>
      </c>
      <c r="AQ104" s="301" t="str">
        <f>IF('T4'!ER103="","",'T4'!ER103)</f>
        <v/>
      </c>
      <c r="AR104" s="209"/>
    </row>
    <row r="105" spans="4:44" x14ac:dyDescent="0.4">
      <c r="Q105" s="109" t="str">
        <f>L103</f>
        <v/>
      </c>
      <c r="R105" s="107" t="str">
        <f t="shared" si="8"/>
        <v/>
      </c>
      <c r="S105" s="129" t="str">
        <f t="shared" si="9"/>
        <v/>
      </c>
      <c r="AA105" s="109" t="str">
        <f>IF('T4'!CS104="","",'T4'!CS104)</f>
        <v/>
      </c>
      <c r="AB105" s="312" t="str">
        <f>IF('T4'!DH104="","",'T4'!DH104)</f>
        <v/>
      </c>
      <c r="AC105" s="312" t="str">
        <f>IF('T4'!DI104="","",'T4'!DI104)</f>
        <v/>
      </c>
      <c r="AD105" s="302" t="str">
        <f>IF('T4'!DJ104="","",'T4'!DJ104)</f>
        <v/>
      </c>
      <c r="AE105" s="213"/>
      <c r="AF105" s="109" t="str">
        <f>IF('T4'!CU104="","",'T4'!CU104)</f>
        <v/>
      </c>
      <c r="AG105" s="312" t="str">
        <f>IF('T4'!DV104="","",'T4'!DV104)</f>
        <v/>
      </c>
      <c r="AH105" s="312" t="str">
        <f>IF('T4'!DW104="","",'T4'!DW104)</f>
        <v/>
      </c>
      <c r="AI105" s="302" t="str">
        <f>IF('T4'!DX104="","",'T4'!DX104)</f>
        <v/>
      </c>
      <c r="AJ105" s="210"/>
      <c r="AK105" s="109" t="str">
        <f>IF('T4'!CT104="","",'T4'!CT104)</f>
        <v/>
      </c>
      <c r="AL105" s="312" t="str">
        <f>IF('T4'!DY104="","",'T4'!DY104)</f>
        <v/>
      </c>
      <c r="AM105" s="312" t="str">
        <f>IF('T4'!DZ104="","",'T4'!DZ104)</f>
        <v/>
      </c>
      <c r="AN105" s="312" t="str">
        <f>IF('T4'!EA104="","",'T4'!EA104)</f>
        <v/>
      </c>
      <c r="AO105" s="312" t="str">
        <f>IF('T4'!EP104="","",'T4'!EP104)</f>
        <v/>
      </c>
      <c r="AP105" s="312" t="str">
        <f>IF('T4'!EQ104="","",'T4'!EQ104)</f>
        <v/>
      </c>
      <c r="AQ105" s="302" t="str">
        <f>IF('T4'!ER104="","",'T4'!ER104)</f>
        <v/>
      </c>
      <c r="AR105" s="210"/>
    </row>
  </sheetData>
  <mergeCells count="29">
    <mergeCell ref="A4:A7"/>
    <mergeCell ref="C2:C3"/>
    <mergeCell ref="Q3:S3"/>
    <mergeCell ref="AR2:AR3"/>
    <mergeCell ref="AL3:AN3"/>
    <mergeCell ref="AO3:AQ3"/>
    <mergeCell ref="AK2:AQ2"/>
    <mergeCell ref="AE2:AE3"/>
    <mergeCell ref="L1:O1"/>
    <mergeCell ref="V2:V3"/>
    <mergeCell ref="W2:W3"/>
    <mergeCell ref="X2:X3"/>
    <mergeCell ref="Y2:Y3"/>
    <mergeCell ref="D1:I1"/>
    <mergeCell ref="D2:D3"/>
    <mergeCell ref="F2:F3"/>
    <mergeCell ref="H2:H3"/>
    <mergeCell ref="E2:E3"/>
    <mergeCell ref="G2:G3"/>
    <mergeCell ref="I2:I3"/>
    <mergeCell ref="AB1:AR1"/>
    <mergeCell ref="R1:Y1"/>
    <mergeCell ref="U2:U3"/>
    <mergeCell ref="T2:T3"/>
    <mergeCell ref="AB3:AD3"/>
    <mergeCell ref="AA2:AD2"/>
    <mergeCell ref="AF2:AI2"/>
    <mergeCell ref="AJ2:AJ3"/>
    <mergeCell ref="AG3:AI3"/>
  </mergeCells>
  <dataValidations count="1">
    <dataValidation type="list" allowBlank="1" showInputMessage="1" showErrorMessage="1" sqref="A8:B8" xr:uid="{00000000-0002-0000-0C00-000000000000}">
      <formula1>"NOT YET,DONE"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2:J32"/>
  <sheetViews>
    <sheetView zoomScale="130" zoomScaleNormal="130" zoomScalePageLayoutView="130" workbookViewId="0">
      <selection activeCell="L7" sqref="L7"/>
    </sheetView>
  </sheetViews>
  <sheetFormatPr defaultColWidth="8.796875" defaultRowHeight="14.25" x14ac:dyDescent="0.45"/>
  <cols>
    <col min="1" max="1" width="10.33203125" customWidth="1"/>
    <col min="2" max="2" width="36.1328125" customWidth="1"/>
  </cols>
  <sheetData>
    <row r="2" spans="1:10" ht="15" customHeight="1" x14ac:dyDescent="0.45">
      <c r="A2" s="373" t="s">
        <v>1410</v>
      </c>
      <c r="B2" s="374" t="s">
        <v>1426</v>
      </c>
      <c r="C2" s="291" t="s">
        <v>89</v>
      </c>
      <c r="D2" s="292" t="s">
        <v>89</v>
      </c>
      <c r="E2" s="292" t="s">
        <v>90</v>
      </c>
      <c r="F2" s="292" t="s">
        <v>89</v>
      </c>
      <c r="G2" s="293" t="s">
        <v>162</v>
      </c>
      <c r="H2" s="33"/>
      <c r="I2" s="33"/>
    </row>
    <row r="3" spans="1:10" ht="15" customHeight="1" x14ac:dyDescent="0.45">
      <c r="A3" s="373"/>
      <c r="B3" s="375"/>
      <c r="C3" s="294" t="s">
        <v>100</v>
      </c>
      <c r="D3" s="295" t="s">
        <v>101</v>
      </c>
      <c r="E3" s="295" t="s">
        <v>102</v>
      </c>
      <c r="F3" s="295" t="s">
        <v>103</v>
      </c>
      <c r="G3" s="296" t="s">
        <v>104</v>
      </c>
      <c r="H3" s="33"/>
      <c r="I3" s="33"/>
    </row>
    <row r="4" spans="1:10" ht="15" customHeight="1" x14ac:dyDescent="0.45">
      <c r="A4" s="373"/>
      <c r="B4" s="376"/>
      <c r="C4" s="297" t="str">
        <f>IF(AND('T3'!A8="DONE",'T4'!A8="DONE"),AVERAGE('T4'!DD5:DD104,'T4'!DT5:DT104,'T4'!EK5:EK104, 'T3'!EL5:EL6,'T3'!EW5:EW6,'T3'!FN5:FN6),"NA")</f>
        <v>NA</v>
      </c>
      <c r="D4" s="298" t="str">
        <f>IF(AND('T3'!A8="DONE",'T4'!A8="DONE"),AVERAGE('T4'!DF5:DF104,'T4'!DU5:DU104,'T4'!EO5:EO104,'T3'!EN5:EN6,'T3'!EX5:EX6,'T3'!FR5:FR6),"NA")</f>
        <v>NA</v>
      </c>
      <c r="E4" s="298" t="str">
        <f>IF(AND('T3'!A8="DONE",'T4'!A8="DONE"),AVERAGE('T3'!JU5:JU6,'T4'!FY5:FY104),"NA")</f>
        <v>NA</v>
      </c>
      <c r="F4" s="298" t="str">
        <f>IF(AND('T3'!A8="DONE",'T4'!A8="DONE"),AVERAGE('T3'!EO5:EO6,'T3'!FE5:FE6,'T4'!DG5:DG104,'T4'!EB5:EB104),"NA")</f>
        <v>NA</v>
      </c>
      <c r="G4" s="299" t="str">
        <f>IF(AND('T3'!A8="DONE",'T4'!A8="DONE",SNA!A8="DONE"),IF(((SNA!U6/SNA!U5)-(SNA!U4/SNA!U3))&gt;0,1,0)+IF(SUM('T3'!JV5:JV6,'T4'!FZ5:FZ104)/COUNT('T3'!JV5:JV6,'T4'!FZ5:FZ104)&gt;=0.75,1,0)+IF(SUM('T3'!JW5:JW6,'T4'!GA5:GA104)/COUNT('T3'!JW5:JW6,'T4'!GA5:GA104)&gt;=0.75,1,0)+IF(SUM('T3'!JX5:JX6)&gt;0,1,0),"NA")</f>
        <v>NA</v>
      </c>
      <c r="H4" s="34"/>
      <c r="I4" s="34"/>
    </row>
    <row r="5" spans="1:10" ht="15.75" x14ac:dyDescent="0.5">
      <c r="A5" s="373"/>
      <c r="B5" s="3"/>
      <c r="C5" s="2"/>
      <c r="D5" s="2"/>
      <c r="E5" s="2"/>
      <c r="F5" s="2"/>
      <c r="G5" s="2"/>
      <c r="H5" s="2"/>
      <c r="I5" s="2"/>
    </row>
    <row r="6" spans="1:10" x14ac:dyDescent="0.45">
      <c r="A6" s="373"/>
      <c r="B6" s="374" t="s">
        <v>1427</v>
      </c>
      <c r="C6" s="291" t="s">
        <v>88</v>
      </c>
      <c r="D6" s="293" t="s">
        <v>88</v>
      </c>
      <c r="E6" s="33"/>
      <c r="F6" s="33"/>
      <c r="G6" s="33"/>
      <c r="H6" s="33"/>
      <c r="I6" s="33"/>
    </row>
    <row r="7" spans="1:10" x14ac:dyDescent="0.45">
      <c r="A7" s="373"/>
      <c r="B7" s="375"/>
      <c r="C7" s="294" t="s">
        <v>105</v>
      </c>
      <c r="D7" s="296" t="s">
        <v>106</v>
      </c>
      <c r="E7" s="59"/>
      <c r="F7" s="33"/>
      <c r="G7" s="33"/>
      <c r="H7" s="33"/>
      <c r="I7" s="33"/>
    </row>
    <row r="8" spans="1:10" x14ac:dyDescent="0.45">
      <c r="A8" s="373"/>
      <c r="B8" s="376"/>
      <c r="C8" s="297" t="str">
        <f>IF(AND('T3'!A8="DONE",'T4'!A8="DONE",'T5'!A8="DONE"),100*AVERAGE(AVERAGE('T3'!KB5:KB6,'T4'!GB5:GB104)/11,AVERAGE('T5'!DN5:DN9)/11),"NA")</f>
        <v>NA</v>
      </c>
      <c r="D8" s="299" t="str">
        <f>IF(AND('T3'!A8="DONE",'T4'!A8="DONE",'T5'!A8="DONE"),AVERAGE(100*AVERAGE('T3'!KN5:KN6,'T4'!GN5:GN104)/22,100*AVERAGE('T5'!DZ5:DZ9)/22),"NA")</f>
        <v>NA</v>
      </c>
      <c r="E8" s="34"/>
      <c r="F8" s="34"/>
      <c r="G8" s="34"/>
      <c r="H8" s="34"/>
      <c r="I8" s="34"/>
    </row>
    <row r="9" spans="1:10" ht="15.75" x14ac:dyDescent="0.5">
      <c r="A9" s="373"/>
      <c r="B9" s="3"/>
      <c r="C9" s="2"/>
      <c r="D9" s="2"/>
      <c r="E9" s="2"/>
      <c r="F9" s="2"/>
      <c r="G9" s="2"/>
      <c r="H9" s="2"/>
      <c r="I9" s="2"/>
    </row>
    <row r="10" spans="1:10" ht="15" customHeight="1" x14ac:dyDescent="0.45">
      <c r="A10" s="373"/>
      <c r="B10" s="374" t="s">
        <v>1428</v>
      </c>
      <c r="C10" s="291" t="s">
        <v>98</v>
      </c>
      <c r="D10" s="293" t="s">
        <v>88</v>
      </c>
      <c r="H10" s="33"/>
      <c r="I10" s="33"/>
    </row>
    <row r="11" spans="1:10" ht="15" customHeight="1" x14ac:dyDescent="0.45">
      <c r="A11" s="373"/>
      <c r="B11" s="375"/>
      <c r="C11" s="294" t="s">
        <v>107</v>
      </c>
      <c r="D11" s="296" t="s">
        <v>1423</v>
      </c>
      <c r="H11" s="33"/>
      <c r="I11" s="33"/>
    </row>
    <row r="12" spans="1:10" ht="15" customHeight="1" x14ac:dyDescent="0.45">
      <c r="A12" s="373"/>
      <c r="B12" s="376"/>
      <c r="C12" s="297" t="str">
        <f>IF('T6'!A8="DONE",AVERAGE('T6'!AN5:AO104),"NA")</f>
        <v>NA</v>
      </c>
      <c r="D12" s="299" t="str">
        <f>IF(AND('T3'!A8="DONE",'T4'!A8="DONE",'T5'!A8="DONE"),AVERAGE(100*AVERAGE('T3'!LC5:LC6,'T4'!HC5:HC104)/24,100*AVERAGE('T5'!EO5:EO9)/24),"NA")</f>
        <v>NA</v>
      </c>
      <c r="H12" s="33"/>
      <c r="I12" s="33"/>
    </row>
    <row r="13" spans="1:10" ht="15.75" x14ac:dyDescent="0.5">
      <c r="A13" s="373"/>
      <c r="B13" s="3"/>
      <c r="C13" s="2"/>
      <c r="D13" s="2"/>
      <c r="E13" s="2"/>
      <c r="F13" s="2"/>
      <c r="G13" s="2"/>
      <c r="H13" s="2"/>
      <c r="I13" s="2"/>
    </row>
    <row r="14" spans="1:10" ht="15" customHeight="1" x14ac:dyDescent="0.45">
      <c r="A14" s="373"/>
      <c r="B14" s="374" t="s">
        <v>1429</v>
      </c>
      <c r="C14" s="291" t="s">
        <v>114</v>
      </c>
      <c r="D14" s="292" t="s">
        <v>88</v>
      </c>
      <c r="E14" s="292" t="s">
        <v>88</v>
      </c>
      <c r="F14" s="293" t="s">
        <v>88</v>
      </c>
      <c r="H14" s="33"/>
      <c r="I14" s="33"/>
      <c r="J14" s="82"/>
    </row>
    <row r="15" spans="1:10" ht="15" customHeight="1" x14ac:dyDescent="0.45">
      <c r="A15" s="373"/>
      <c r="B15" s="375"/>
      <c r="C15" s="294" t="s">
        <v>108</v>
      </c>
      <c r="D15" s="295" t="s">
        <v>109</v>
      </c>
      <c r="E15" s="295" t="s">
        <v>110</v>
      </c>
      <c r="F15" s="296" t="s">
        <v>111</v>
      </c>
      <c r="H15" s="59"/>
      <c r="I15" s="59"/>
      <c r="J15" s="82"/>
    </row>
    <row r="16" spans="1:10" ht="15" customHeight="1" x14ac:dyDescent="0.45">
      <c r="A16" s="373"/>
      <c r="B16" s="376"/>
      <c r="C16" s="297" t="str">
        <f>IF(AND('T3'!A8="DONE",'T4'!A8="DONE"),AVERAGE('T3'!HJ5:HJ6,'T4'!FA5:FA104)/AVERAGE('T3'!HH5:HI6,'T3'!HK5:HM6,'T4'!EY5:EZ104,'T4'!FB5:FD104),"NA")</f>
        <v>NA</v>
      </c>
      <c r="D16" s="298" t="str">
        <f>IF('T4'!A8="DONE",100*SUM('T4'!CG5:CG104)/COUNTA('T4'!CG5:CG104),"NA")</f>
        <v>NA</v>
      </c>
      <c r="E16" s="298" t="str">
        <f>IF('T4'!A8="DONE",100*SUM(COUNTIF('T4'!CY5:CY104,4),COUNTIF('T4'!CY5:CY104,3))/COUNTA('T4'!CY5:CY104),"NA")</f>
        <v>NA</v>
      </c>
      <c r="F16" s="299" t="str">
        <f>IF(AND('T3'!A8="DONE",'T4'!A8="DONE"),100*SUM(COUNTIF('T3'!N5:N6,3),COUNTIF('T4'!N5:N104,3),COUNTIF('T3'!N5:N6,5),COUNTIF('T4'!N5:N104,5))/COUNT('T3'!N5:N6,'T4'!N5:N104),"NA")</f>
        <v>NA</v>
      </c>
      <c r="H16" s="34"/>
      <c r="I16" s="34"/>
      <c r="J16" s="82"/>
    </row>
    <row r="17" spans="1:4" x14ac:dyDescent="0.45">
      <c r="A17" s="373"/>
    </row>
    <row r="18" spans="1:4" ht="15" customHeight="1" x14ac:dyDescent="0.45">
      <c r="A18" s="373"/>
      <c r="B18" s="374" t="s">
        <v>1430</v>
      </c>
      <c r="C18" s="291" t="s">
        <v>89</v>
      </c>
      <c r="D18" s="293" t="s">
        <v>88</v>
      </c>
    </row>
    <row r="19" spans="1:4" ht="15" customHeight="1" x14ac:dyDescent="0.45">
      <c r="A19" s="373"/>
      <c r="B19" s="375"/>
      <c r="C19" s="294" t="s">
        <v>163</v>
      </c>
      <c r="D19" s="296" t="s">
        <v>164</v>
      </c>
    </row>
    <row r="20" spans="1:4" ht="15" customHeight="1" x14ac:dyDescent="0.45">
      <c r="A20" s="373"/>
      <c r="B20" s="376"/>
      <c r="C20" s="297" t="str">
        <f>IF(AND('T3'!A8="DONE",'T4'!A8="DONE",'T5'!A8="DONE",'T6'!A8="DONE"),AVERAGE(AVERAGE('T3'!DQ5:DQ6,'T4'!CP5:CP104),AVERAGE('T3'!EO5:EO6,'T4'!DG5:DG104),AVERAGE('T3'!EX5:EX6,'T4'!DU5:DU104),AVERAGE('T3'!FE5:FE6,'T4'!EB5:EB104),AVERAGE(AVERAGE('T5'!CD5:CD9),AVERAGE('T6'!V5:V104)),AVERAGE(AVERAGE('T3'!GX5:GX6,'T4'!EW5:EW104),AVERAGE('T5'!CF5:CF9),AVERAGE('T6'!W5:W104))),"NA")</f>
        <v>NA</v>
      </c>
      <c r="D20" s="299" t="str">
        <f>IF(AND('T3'!A8="DONE",'T2'!A8="DONE"),100*AVERAGE(AVERAGE('T3'!LD5:LD6),SUM('T2'!EX5:FC5))/6,"NA")</f>
        <v>NA</v>
      </c>
    </row>
    <row r="21" spans="1:4" x14ac:dyDescent="0.45">
      <c r="A21" s="70"/>
    </row>
    <row r="22" spans="1:4" ht="15" customHeight="1" x14ac:dyDescent="0.45">
      <c r="A22" s="70"/>
    </row>
    <row r="23" spans="1:4" ht="15" customHeight="1" x14ac:dyDescent="0.45">
      <c r="A23" s="70"/>
    </row>
    <row r="24" spans="1:4" ht="15" customHeight="1" x14ac:dyDescent="0.45">
      <c r="A24" s="70"/>
    </row>
    <row r="25" spans="1:4" x14ac:dyDescent="0.45">
      <c r="A25" s="70"/>
    </row>
    <row r="26" spans="1:4" x14ac:dyDescent="0.45">
      <c r="A26" s="70"/>
    </row>
    <row r="27" spans="1:4" x14ac:dyDescent="0.45">
      <c r="A27" s="70"/>
    </row>
    <row r="28" spans="1:4" x14ac:dyDescent="0.45">
      <c r="A28" s="70"/>
    </row>
    <row r="29" spans="1:4" x14ac:dyDescent="0.45">
      <c r="A29" s="70"/>
    </row>
    <row r="30" spans="1:4" ht="15" customHeight="1" x14ac:dyDescent="0.45">
      <c r="A30" s="70"/>
    </row>
    <row r="31" spans="1:4" ht="15" customHeight="1" x14ac:dyDescent="0.45">
      <c r="A31" s="70"/>
    </row>
    <row r="32" spans="1:4" ht="15" customHeight="1" x14ac:dyDescent="0.45">
      <c r="A32" s="70"/>
    </row>
  </sheetData>
  <mergeCells count="6">
    <mergeCell ref="A2:A20"/>
    <mergeCell ref="B10:B12"/>
    <mergeCell ref="B14:B16"/>
    <mergeCell ref="B2:B4"/>
    <mergeCell ref="B6:B8"/>
    <mergeCell ref="B18:B20"/>
  </mergeCells>
  <phoneticPr fontId="1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2:Z44"/>
  <sheetViews>
    <sheetView zoomScale="90" zoomScaleNormal="90" zoomScalePageLayoutView="90" workbookViewId="0">
      <selection activeCell="K26" sqref="K26"/>
    </sheetView>
  </sheetViews>
  <sheetFormatPr defaultColWidth="9.1328125" defaultRowHeight="14.25" x14ac:dyDescent="0.45"/>
  <cols>
    <col min="1" max="1" width="9.1328125" style="2"/>
    <col min="2" max="2" width="28.796875" style="2" customWidth="1"/>
    <col min="3" max="20" width="9.46484375" style="2" customWidth="1"/>
    <col min="21" max="16384" width="9.1328125" style="2"/>
  </cols>
  <sheetData>
    <row r="2" spans="1:23" ht="14.55" customHeight="1" x14ac:dyDescent="0.45">
      <c r="A2" s="383" t="s">
        <v>1431</v>
      </c>
      <c r="B2" s="386" t="s">
        <v>1432</v>
      </c>
      <c r="C2" s="380" t="s">
        <v>1437</v>
      </c>
      <c r="D2" s="381"/>
      <c r="E2" s="381"/>
      <c r="F2" s="382"/>
      <c r="G2" s="380" t="s">
        <v>1460</v>
      </c>
      <c r="H2" s="381"/>
      <c r="I2" s="382"/>
    </row>
    <row r="3" spans="1:23" ht="14.55" customHeight="1" x14ac:dyDescent="0.45">
      <c r="A3" s="384"/>
      <c r="B3" s="387"/>
      <c r="C3" s="4" t="s">
        <v>88</v>
      </c>
      <c r="D3" s="5" t="s">
        <v>95</v>
      </c>
      <c r="E3" s="5" t="s">
        <v>88</v>
      </c>
      <c r="F3" s="6" t="s">
        <v>88</v>
      </c>
      <c r="G3" s="4" t="s">
        <v>140</v>
      </c>
      <c r="H3" s="5" t="s">
        <v>89</v>
      </c>
      <c r="I3" s="6" t="s">
        <v>88</v>
      </c>
    </row>
    <row r="4" spans="1:23" ht="14.55" customHeight="1" x14ac:dyDescent="0.45">
      <c r="A4" s="384"/>
      <c r="B4" s="387"/>
      <c r="C4" s="39" t="s">
        <v>115</v>
      </c>
      <c r="D4" s="89" t="s">
        <v>116</v>
      </c>
      <c r="E4" s="40" t="s">
        <v>1438</v>
      </c>
      <c r="F4" s="41" t="s">
        <v>1459</v>
      </c>
      <c r="G4" s="39" t="s">
        <v>1461</v>
      </c>
      <c r="H4" s="40" t="s">
        <v>1462</v>
      </c>
      <c r="I4" s="41" t="s">
        <v>1463</v>
      </c>
    </row>
    <row r="5" spans="1:23" x14ac:dyDescent="0.45">
      <c r="A5" s="384"/>
      <c r="B5" s="388"/>
      <c r="C5" s="16" t="str">
        <f>IF('T3'!A8="DONE",100*AVERAGE('T3'!LE5:LE6)/9,"NA")</f>
        <v>NA</v>
      </c>
      <c r="D5" s="17" t="str">
        <f>IF('T3'!A8="DONE",AVERAGE('T3'!LL5:LL6),"NA")</f>
        <v>NA</v>
      </c>
      <c r="E5" s="17" t="str">
        <f>IF(AND('T3'!A8="DONE",'T4'!A8="DONE",'T5'!A8="DONE"),100*AVERAGE(AVERAGE('T3'!KO5:KO6,'T4'!GO5:GO104),AVERAGE('T5'!EO5:EO9))/13,"NA")</f>
        <v>NA</v>
      </c>
      <c r="F5" s="18" t="str">
        <f>IF('T3'!A8="DONE",100*AVERAGE('T3'!KB5:KB6)/11,"NA")</f>
        <v>NA</v>
      </c>
      <c r="G5" s="16" t="str">
        <f>IF('T3'!A8="DONE",AVERAGE('T3'!MM5:MM6),"NA")</f>
        <v>NA</v>
      </c>
      <c r="H5" s="17" t="str">
        <f>IF(AND('T3'!A8="DONE",'T4'!A8="DONE"),AVERAGE('T3'!HH5:HH6,'T4'!EY5:EY104),"NA")</f>
        <v>NA</v>
      </c>
      <c r="I5" s="18" t="str">
        <f>IF(AND('T3'!A8="DONE",'T4'!A8="DONE",'T5'!A8="DONE"),100*AVERAGE(AVERAGE('T3'!KP5:KP6,'T4'!GP5:GP104),AVERAGE('T5'!EB5:EB9))/12,"NA")</f>
        <v>NA</v>
      </c>
    </row>
    <row r="6" spans="1:23" x14ac:dyDescent="0.45">
      <c r="A6" s="384"/>
      <c r="B6" s="88"/>
    </row>
    <row r="7" spans="1:23" x14ac:dyDescent="0.45">
      <c r="A7" s="384"/>
      <c r="B7" s="386" t="s">
        <v>1433</v>
      </c>
      <c r="C7" s="380" t="s">
        <v>1465</v>
      </c>
      <c r="D7" s="382"/>
      <c r="E7" s="377" t="s">
        <v>1439</v>
      </c>
      <c r="F7" s="379"/>
      <c r="G7" s="377" t="s">
        <v>1440</v>
      </c>
      <c r="H7" s="379"/>
      <c r="I7" s="377" t="s">
        <v>1442</v>
      </c>
      <c r="J7" s="378"/>
      <c r="K7" s="379"/>
      <c r="L7" s="377" t="s">
        <v>1480</v>
      </c>
      <c r="M7" s="378"/>
      <c r="N7" s="379"/>
      <c r="O7" s="377" t="s">
        <v>1484</v>
      </c>
      <c r="P7" s="378"/>
      <c r="Q7" s="379"/>
      <c r="R7" s="10"/>
      <c r="S7" s="10"/>
      <c r="T7" s="10"/>
      <c r="U7" s="57"/>
      <c r="V7" s="57"/>
      <c r="W7" s="57"/>
    </row>
    <row r="8" spans="1:23" x14ac:dyDescent="0.45">
      <c r="A8" s="384"/>
      <c r="B8" s="387"/>
      <c r="C8" s="4" t="s">
        <v>88</v>
      </c>
      <c r="D8" s="6" t="s">
        <v>89</v>
      </c>
      <c r="E8" s="4" t="s">
        <v>88</v>
      </c>
      <c r="F8" s="6" t="s">
        <v>89</v>
      </c>
      <c r="G8" s="4" t="s">
        <v>89</v>
      </c>
      <c r="H8" s="6" t="s">
        <v>88</v>
      </c>
      <c r="I8" s="4" t="s">
        <v>88</v>
      </c>
      <c r="J8" s="5" t="s">
        <v>88</v>
      </c>
      <c r="K8" s="6" t="s">
        <v>88</v>
      </c>
      <c r="L8" s="4" t="s">
        <v>88</v>
      </c>
      <c r="M8" s="5" t="s">
        <v>89</v>
      </c>
      <c r="N8" s="6" t="s">
        <v>88</v>
      </c>
      <c r="O8" s="4" t="s">
        <v>88</v>
      </c>
      <c r="P8" s="5" t="s">
        <v>88</v>
      </c>
      <c r="Q8" s="6" t="s">
        <v>88</v>
      </c>
      <c r="R8" s="10"/>
      <c r="S8" s="10"/>
      <c r="T8" s="10"/>
      <c r="U8" s="10"/>
    </row>
    <row r="9" spans="1:23" x14ac:dyDescent="0.45">
      <c r="A9" s="384"/>
      <c r="B9" s="387"/>
      <c r="C9" s="39" t="s">
        <v>117</v>
      </c>
      <c r="D9" s="41" t="s">
        <v>165</v>
      </c>
      <c r="E9" s="39" t="s">
        <v>118</v>
      </c>
      <c r="F9" s="41" t="s">
        <v>119</v>
      </c>
      <c r="G9" s="39" t="s">
        <v>174</v>
      </c>
      <c r="H9" s="41" t="s">
        <v>1441</v>
      </c>
      <c r="I9" s="39" t="s">
        <v>1470</v>
      </c>
      <c r="J9" s="40" t="s">
        <v>1475</v>
      </c>
      <c r="K9" s="41" t="s">
        <v>1443</v>
      </c>
      <c r="L9" s="39" t="s">
        <v>166</v>
      </c>
      <c r="M9" s="40" t="s">
        <v>167</v>
      </c>
      <c r="N9" s="6" t="s">
        <v>1444</v>
      </c>
      <c r="O9" s="39" t="s">
        <v>120</v>
      </c>
      <c r="P9" s="40" t="s">
        <v>1445</v>
      </c>
      <c r="Q9" s="41" t="s">
        <v>168</v>
      </c>
      <c r="R9" s="10"/>
      <c r="S9" s="10"/>
      <c r="T9" s="10"/>
      <c r="U9" s="10"/>
    </row>
    <row r="10" spans="1:23" x14ac:dyDescent="0.45">
      <c r="A10" s="384"/>
      <c r="B10" s="388"/>
      <c r="C10" s="16" t="str">
        <f>IF('T4'!A8="DONE",100*SUM('T4'!HD5:HD104)/COUNT('T4'!HD5:HD104),"NA")</f>
        <v>NA</v>
      </c>
      <c r="D10" s="18" t="str">
        <f>IF(AND('T3'!A8="DONE",'T4'!A8="DONE"),AVERAGE('T3'!DQ5:DQ6,'T4'!CP5:CP104),"NA")</f>
        <v>NA</v>
      </c>
      <c r="E10" s="16" t="str">
        <f>IF('T4'!A8="DONE",100*SUM('T4'!CH5:CH104)/COUNT('T4'!CH5:CH104),"NA")</f>
        <v>NA</v>
      </c>
      <c r="F10" s="18" t="str">
        <f>IF(AND('T3'!A8="DONE",'T4'!A8="DONE"),AVERAGE('T3'!HK5:HK6,'T4'!FB5:FB104),"NA")</f>
        <v>NA</v>
      </c>
      <c r="G10" s="16" t="str">
        <f>IF('T4'!A8="DONE",AVERAGE('T4'!CR5:CR104),"NA")</f>
        <v>NA</v>
      </c>
      <c r="H10" s="18" t="str">
        <f>IF(SNA!A8="DONE",100*SNA!C3/SNA!C4,"NA")</f>
        <v>NA</v>
      </c>
      <c r="I10" s="16" t="str">
        <f>IF(SNA!A8="DONE",100*SNA!F3/(SNA!F3+SNA!F4),"NA")</f>
        <v>NA</v>
      </c>
      <c r="J10" s="17" t="str">
        <f>IF(AND('T3'!A8="DONE",'T4'!A8="DONE"),100*SUM('T3'!J5:J6,'T4'!J5:J104)/COUNT('T3'!J5:J6,'T4'!J5:J104),"NA")</f>
        <v>NA</v>
      </c>
      <c r="K10" s="18" t="str">
        <f>IF(SNA!A8="DONE",100*SNA!I3/SNA!I4,"NA")</f>
        <v>NA</v>
      </c>
      <c r="L10" s="16" t="str">
        <f>IF(AND('T3'!A8="DONE",'T4'!A8="DONE"),(COUNTIF('T3'!I5:I6,4)+COUNTIF('T4'!I5:I104,4))/COUNT('T3'!I5:I6,'T4'!I5:I104),"NA")</f>
        <v>NA</v>
      </c>
      <c r="M10" s="17" t="str">
        <f>IF(AND('T3'!A8="DONE",'T4'!A8="DONE",'T5'!A8="DONE"),AVERAGE(AVERAGE('T3'!HI5:HI6,'T4'!EZ5:EZ104),AVERAGE('T5'!CI5:CI9)),"NA")</f>
        <v>NA</v>
      </c>
      <c r="N10" s="18" t="str">
        <f>IF(SNA!A8="DONE",100*SNA!L3/SNA!L4,"NA")</f>
        <v>NA</v>
      </c>
      <c r="O10" s="16" t="str">
        <f>IF('T3'!A8="DONE",100*AVERAGE('T3'!MN5:MN6)/6,"NA")</f>
        <v>NA</v>
      </c>
      <c r="P10" s="17" t="str">
        <f>IF('T4'!A8="DONE",AVERAGE('T4'!HE5:HE104),"NA")</f>
        <v>NA</v>
      </c>
      <c r="Q10" s="18" t="str">
        <f>IF('T4'!A8="DONE",100*SUM('T4'!CI5:CI104)/COUNT('T4'!CI5:CI104),"NA")</f>
        <v>NA</v>
      </c>
      <c r="R10" s="10"/>
      <c r="S10" s="10"/>
      <c r="T10" s="10"/>
      <c r="U10" s="10"/>
    </row>
    <row r="11" spans="1:23" x14ac:dyDescent="0.45">
      <c r="A11" s="384"/>
      <c r="B11" s="90"/>
      <c r="C11" s="10"/>
      <c r="D11" s="10"/>
      <c r="E11" s="10"/>
      <c r="F11" s="10"/>
      <c r="G11" s="10"/>
      <c r="H11" s="10"/>
      <c r="I11" s="10"/>
      <c r="J11" s="10"/>
      <c r="K11" s="10"/>
      <c r="L11" s="10"/>
      <c r="M11" s="10"/>
      <c r="N11" s="10"/>
      <c r="O11" s="10"/>
      <c r="P11" s="10"/>
      <c r="Q11" s="10"/>
      <c r="R11" s="10"/>
      <c r="S11" s="10"/>
      <c r="T11" s="10"/>
      <c r="U11" s="33"/>
      <c r="V11" s="33"/>
      <c r="W11" s="33"/>
    </row>
    <row r="12" spans="1:23" x14ac:dyDescent="0.45">
      <c r="A12" s="384"/>
      <c r="B12" s="386" t="s">
        <v>1434</v>
      </c>
      <c r="C12" s="377" t="s">
        <v>1446</v>
      </c>
      <c r="D12" s="378"/>
      <c r="E12" s="378"/>
      <c r="F12" s="378"/>
      <c r="G12" s="378"/>
      <c r="H12" s="378"/>
      <c r="I12" s="378"/>
      <c r="J12" s="378"/>
      <c r="K12" s="378"/>
      <c r="L12" s="378"/>
      <c r="M12" s="378"/>
      <c r="N12" s="378"/>
      <c r="O12" s="379"/>
      <c r="P12" s="377" t="s">
        <v>1447</v>
      </c>
      <c r="Q12" s="379"/>
      <c r="R12" s="377" t="s">
        <v>1448</v>
      </c>
      <c r="S12" s="378"/>
      <c r="T12" s="378"/>
      <c r="U12" s="379"/>
    </row>
    <row r="13" spans="1:23" x14ac:dyDescent="0.45">
      <c r="A13" s="384"/>
      <c r="B13" s="387"/>
      <c r="C13" s="4" t="s">
        <v>93</v>
      </c>
      <c r="D13" s="5" t="s">
        <v>113</v>
      </c>
      <c r="E13" s="5" t="s">
        <v>89</v>
      </c>
      <c r="F13" s="5" t="s">
        <v>88</v>
      </c>
      <c r="G13" s="5" t="s">
        <v>88</v>
      </c>
      <c r="H13" s="5" t="s">
        <v>88</v>
      </c>
      <c r="I13" s="5" t="s">
        <v>88</v>
      </c>
      <c r="J13" s="5" t="s">
        <v>113</v>
      </c>
      <c r="K13" s="5" t="s">
        <v>113</v>
      </c>
      <c r="L13" s="5" t="s">
        <v>88</v>
      </c>
      <c r="M13" s="5" t="s">
        <v>113</v>
      </c>
      <c r="N13" s="5" t="s">
        <v>89</v>
      </c>
      <c r="O13" s="6" t="s">
        <v>89</v>
      </c>
      <c r="P13" s="4" t="s">
        <v>88</v>
      </c>
      <c r="Q13" s="6" t="s">
        <v>89</v>
      </c>
      <c r="R13" s="4" t="s">
        <v>93</v>
      </c>
      <c r="S13" s="5" t="s">
        <v>88</v>
      </c>
      <c r="T13" s="5" t="s">
        <v>88</v>
      </c>
      <c r="U13" s="6" t="s">
        <v>89</v>
      </c>
    </row>
    <row r="14" spans="1:23" x14ac:dyDescent="0.45">
      <c r="A14" s="384"/>
      <c r="B14" s="387"/>
      <c r="C14" s="39" t="s">
        <v>121</v>
      </c>
      <c r="D14" s="40" t="s">
        <v>122</v>
      </c>
      <c r="E14" s="40" t="s">
        <v>123</v>
      </c>
      <c r="F14" s="40" t="s">
        <v>124</v>
      </c>
      <c r="G14" s="40" t="s">
        <v>125</v>
      </c>
      <c r="H14" s="40" t="s">
        <v>126</v>
      </c>
      <c r="I14" s="40" t="s">
        <v>127</v>
      </c>
      <c r="J14" s="40" t="s">
        <v>128</v>
      </c>
      <c r="K14" s="40" t="s">
        <v>169</v>
      </c>
      <c r="L14" s="40" t="s">
        <v>170</v>
      </c>
      <c r="M14" s="40" t="s">
        <v>171</v>
      </c>
      <c r="N14" s="40" t="s">
        <v>172</v>
      </c>
      <c r="O14" s="41" t="s">
        <v>1509</v>
      </c>
      <c r="P14" s="39" t="s">
        <v>129</v>
      </c>
      <c r="Q14" s="41" t="s">
        <v>130</v>
      </c>
      <c r="R14" s="39" t="s">
        <v>131</v>
      </c>
      <c r="S14" s="40" t="s">
        <v>132</v>
      </c>
      <c r="T14" s="40" t="s">
        <v>133</v>
      </c>
      <c r="U14" s="41" t="s">
        <v>134</v>
      </c>
    </row>
    <row r="15" spans="1:23" x14ac:dyDescent="0.45">
      <c r="A15" s="384"/>
      <c r="B15" s="388"/>
      <c r="C15" s="16" t="str">
        <f>IF('T4'!A8="DONE",AVERAGE('T4'!CY5:CY104),"NA")</f>
        <v>NA</v>
      </c>
      <c r="D15" s="17" t="str">
        <f>IF(AND('T3'!A8="DONE",'T4'!A8="DONE"),1-ABS(100*((COUNTIF('T3'!N5:N6,4)+COUNTIF('T4'!N5:N104,4))/COUNT('T3'!N5:N6,'T4'!N5:N104))-50)/50,"NA")</f>
        <v>NA</v>
      </c>
      <c r="E15" s="17" t="str">
        <f>IF(AND('T3'!A8="DONE",'T4'!A8="DONE"),AVERAGE('T3'!HL5:HL6,'T4'!FC5:FC104),"NA")</f>
        <v>NA</v>
      </c>
      <c r="F15" s="17" t="str">
        <f>IF(SNA!A8="DONE",100*SNA!O4/SNA!O3,"NA")</f>
        <v>NA</v>
      </c>
      <c r="G15" s="17" t="str">
        <f>IF(AND('T3'!A8="DONE",'T4'!A8="DONE"),100*(COUNTIF('T3'!E5:E6,2)+COUNTIF('T4'!E5:E104,2))/(COUNTIF('T3'!E5:E6,2)+COUNTIF('T4'!E5:E104,2)+COUNTIF('T3'!E5:E6,1)+COUNTIF('T4'!E5:E104,1)),"NA")</f>
        <v>NA</v>
      </c>
      <c r="H15" s="17" t="str">
        <f>IF('T1'!A8="DONE",100*'T1'!C5/'T1'!B5,"NA")</f>
        <v>NA</v>
      </c>
      <c r="I15" s="17" t="str">
        <f>IF(AND('T3'!A8="DONE",'T4'!A8="DONE"),100*(COUNTIF('T3'!F5:F6,4)+COUNTIF('T4'!F5:F104,4))/COUNT('T3'!F5:F6,'T4'!F5:F104),"NA")</f>
        <v>NA</v>
      </c>
      <c r="J15" s="17" t="str">
        <f>IF('T1'!A8="DONE",'T1'!FA8,"NA")</f>
        <v>NA</v>
      </c>
      <c r="K15" s="17" t="str">
        <f>IF(AND('T3'!A8="DONE",'T4'!A8="DONE"),'T4'!HP10,"NA")</f>
        <v>NA</v>
      </c>
      <c r="L15" s="17" t="str">
        <f>IF(AND('T3'!A8="DONE",'T4'!A8="DONE"),AVERAGE('T3'!MO5:MO6,'T4'!HQ5:HQ104),"NA")</f>
        <v>NA</v>
      </c>
      <c r="M15" s="17" t="str">
        <f>IF(AND('T3'!A8="DONE",'T4'!A8="DONE"),'T4'!HK10,"NA")</f>
        <v>NA</v>
      </c>
      <c r="N15" s="17" t="str">
        <f>IF(AND('T3'!A8="DONE",'T4'!A8="DONE"),AVERAGE('T3'!EM5:EM6,'T4'!DE5:DE104),"NA")</f>
        <v>NA</v>
      </c>
      <c r="O15" s="18" t="str">
        <f>IF(AND('T3'!A8="DONE",'T4'!A8="DONE"),AVERAGE(AVERAGE('T3'!ES5:ES6,'T4'!DK5:DK104),AVERAGE('T3'!ET5:ET6,'T4'!DL5:DL104),AVERAGE('T3'!EU5:EU6,'T4'!DM5:DM104),AVERAGE('T3'!EV5:EV6,'T4'!DN5:DN104)),"NA")</f>
        <v>NA</v>
      </c>
      <c r="P15" s="16" t="str">
        <f>IF('T4'!A8="DONE",100*(COUNTIF('T4'!DP5:DP104,1)+COUNTIF('T4'!DP5:DP104,2))/COUNT('T4'!DP5:DP104),"NA")</f>
        <v>NA</v>
      </c>
      <c r="Q15" s="18" t="str">
        <f>IF(AND('T3'!A8="DONE",'T4'!A8="DONE"),AVERAGE('T3'!FN5:FN6,'T4'!EK5:EK104),"NA")</f>
        <v>NA</v>
      </c>
      <c r="R15" s="16" t="str">
        <f>IF(AND('T3'!A8="DONE",'T4'!A8="DONE"),AVERAGE('T3'!FM5:FM6,'T4'!EJ5:EJ104),"NA")</f>
        <v>NA</v>
      </c>
      <c r="S15" s="17" t="str">
        <f>IF(AND('T3'!A8="DONE",'T4'!A8="DONE"),100*SUM('T3'!JV5:JV6,'T4'!FZ5:FZ104)/COUNT('T3'!JV5:JV6,'T4'!FZ5:FZ104),"NA")</f>
        <v>NA</v>
      </c>
      <c r="T15" s="17" t="str">
        <f>IF(AND('T3'!A8="DONE",'T4'!A8="DONE"),100*(COUNTIF('T3'!FL5:FL6,2)+COUNTIF('T4'!EI5:EI104,2))/COUNT('T3'!FL5:FL6,'T4'!EI5:EI104),"NA")</f>
        <v>NA</v>
      </c>
      <c r="U15" s="18" t="str">
        <f>IF(AND('T3'!A8="DONE",'T4'!A8="DONE"),AVERAGE(AVERAGE('T3'!FV5:FV6,'T4'!ES5:ES104),AVERAGE('T3'!FW5:FW6,'T4'!ET5:ET104),AVERAGE('T3'!FX5:FX6,'T4'!EU5:EU104)),"NA")</f>
        <v>NA</v>
      </c>
    </row>
    <row r="16" spans="1:23" x14ac:dyDescent="0.45">
      <c r="A16" s="384"/>
      <c r="B16" s="90"/>
      <c r="C16" s="10"/>
      <c r="D16" s="10"/>
      <c r="E16" s="10"/>
      <c r="F16" s="10"/>
      <c r="G16" s="10"/>
      <c r="H16" s="10"/>
      <c r="I16" s="33"/>
      <c r="J16" s="10"/>
      <c r="K16" s="10"/>
      <c r="L16" s="10"/>
      <c r="M16" s="10"/>
      <c r="N16" s="10"/>
      <c r="O16" s="10"/>
      <c r="P16" s="10"/>
      <c r="Q16" s="10"/>
      <c r="R16" s="10"/>
      <c r="S16" s="10"/>
      <c r="T16" s="10"/>
      <c r="U16" s="10"/>
    </row>
    <row r="17" spans="1:26" x14ac:dyDescent="0.45">
      <c r="A17" s="384"/>
      <c r="B17" s="386" t="s">
        <v>1435</v>
      </c>
      <c r="C17" s="377" t="s">
        <v>1449</v>
      </c>
      <c r="D17" s="378"/>
      <c r="E17" s="378"/>
      <c r="F17" s="378"/>
      <c r="G17" s="378"/>
      <c r="H17" s="378"/>
      <c r="I17" s="379"/>
      <c r="J17" s="377" t="s">
        <v>1518</v>
      </c>
      <c r="K17" s="378"/>
      <c r="L17" s="378"/>
      <c r="M17" s="378"/>
      <c r="N17" s="379"/>
      <c r="O17" s="377" t="s">
        <v>1453</v>
      </c>
      <c r="P17" s="378"/>
      <c r="Q17" s="378"/>
      <c r="R17" s="379"/>
      <c r="S17" s="10"/>
      <c r="T17" s="10"/>
      <c r="U17" s="10"/>
    </row>
    <row r="18" spans="1:26" x14ac:dyDescent="0.45">
      <c r="A18" s="384"/>
      <c r="B18" s="387"/>
      <c r="C18" s="4" t="s">
        <v>1516</v>
      </c>
      <c r="D18" s="5" t="s">
        <v>1516</v>
      </c>
      <c r="E18" s="5" t="s">
        <v>1516</v>
      </c>
      <c r="F18" s="5" t="s">
        <v>1516</v>
      </c>
      <c r="G18" s="5" t="s">
        <v>1516</v>
      </c>
      <c r="H18" s="5" t="s">
        <v>1516</v>
      </c>
      <c r="I18" s="6" t="s">
        <v>1516</v>
      </c>
      <c r="J18" s="4" t="s">
        <v>89</v>
      </c>
      <c r="K18" s="5" t="s">
        <v>88</v>
      </c>
      <c r="L18" s="5" t="s">
        <v>88</v>
      </c>
      <c r="M18" s="5" t="s">
        <v>88</v>
      </c>
      <c r="N18" s="6" t="s">
        <v>88</v>
      </c>
      <c r="O18" s="4" t="s">
        <v>88</v>
      </c>
      <c r="P18" s="5" t="s">
        <v>88</v>
      </c>
      <c r="Q18" s="5" t="s">
        <v>88</v>
      </c>
      <c r="R18" s="6" t="s">
        <v>88</v>
      </c>
      <c r="S18" s="10"/>
      <c r="T18" s="10"/>
      <c r="U18" s="10"/>
    </row>
    <row r="19" spans="1:26" x14ac:dyDescent="0.45">
      <c r="A19" s="384"/>
      <c r="B19" s="387"/>
      <c r="C19" s="39" t="s">
        <v>135</v>
      </c>
      <c r="D19" s="40" t="s">
        <v>1510</v>
      </c>
      <c r="E19" s="40" t="s">
        <v>1511</v>
      </c>
      <c r="F19" s="40" t="s">
        <v>1512</v>
      </c>
      <c r="G19" s="40" t="s">
        <v>1513</v>
      </c>
      <c r="H19" s="40" t="s">
        <v>1514</v>
      </c>
      <c r="I19" s="41" t="s">
        <v>1515</v>
      </c>
      <c r="J19" s="39" t="s">
        <v>136</v>
      </c>
      <c r="K19" s="40" t="s">
        <v>1517</v>
      </c>
      <c r="L19" s="40" t="s">
        <v>1450</v>
      </c>
      <c r="M19" s="40" t="s">
        <v>1451</v>
      </c>
      <c r="N19" s="41" t="s">
        <v>1452</v>
      </c>
      <c r="O19" s="39" t="s">
        <v>1519</v>
      </c>
      <c r="P19" s="40" t="s">
        <v>1454</v>
      </c>
      <c r="Q19" s="40" t="s">
        <v>1520</v>
      </c>
      <c r="R19" s="41" t="s">
        <v>1521</v>
      </c>
      <c r="S19" s="10"/>
      <c r="T19" s="10"/>
      <c r="U19" s="10"/>
    </row>
    <row r="20" spans="1:26" x14ac:dyDescent="0.45">
      <c r="A20" s="384"/>
      <c r="B20" s="388"/>
      <c r="C20" s="16" t="str">
        <f>IF('T1'!A8="DONE",SUM('T1'!U5:AC5),"NA")</f>
        <v>NA</v>
      </c>
      <c r="D20" s="17" t="str">
        <f>IF('T1'!A8="DONE",SUM('T1'!AG5:AO5),"NA")</f>
        <v>NA</v>
      </c>
      <c r="E20" s="17" t="str">
        <f>IF('T1'!A8="DONE",SUM('T1'!AS5:BA5),"NA")</f>
        <v>NA</v>
      </c>
      <c r="F20" s="17" t="str">
        <f>IF('T1'!A8="DONE",SUM('T1'!BE5:BM5),"NA")</f>
        <v>NA</v>
      </c>
      <c r="G20" s="17" t="str">
        <f>IF('T1'!A8="DONE",SUM('T1'!BQ5:BY5),"NA")</f>
        <v>NA</v>
      </c>
      <c r="H20" s="17" t="str">
        <f>IF('T1'!A8="DONE",SUM('T1'!CC5:CK5),"NA")</f>
        <v>NA</v>
      </c>
      <c r="I20" s="18" t="str">
        <f>IF('T1'!A8="DONE",SUM('T1'!CO5:CW5),"NA")</f>
        <v>NA</v>
      </c>
      <c r="J20" s="16" t="str">
        <f>IF(AND('T3'!A8="DONE",'T4'!A8="DONE",'T5'!A8="DONE"),AVERAGE(AVERAGE('T3'!HM5:HM6,'T4'!FD5:FD104),AVERAGE('T5'!CM5:CM9)),"NA")</f>
        <v>NA</v>
      </c>
      <c r="K20" s="17" t="str">
        <f>IF('T1'!A8="DONE",100*('T1'!R5+'T1'!S5)/'T1'!T5,"NA")</f>
        <v>NA</v>
      </c>
      <c r="L20" s="17" t="str">
        <f>IF('T1'!A8="DONE",100*SUM('T1'!U5:W5,'T1'!AG5:AI5,'T1'!AS5:AU5,'T1'!BE5:BG5,'T1'!BQ5:BS5,'T1'!CC5:CE5,'T1'!CO5:CQ5)/21,"NA")</f>
        <v>NA</v>
      </c>
      <c r="M20" s="17" t="str">
        <f>IF('T1'!A8="DONE",100*SUM('T1'!X5:Z5,'T1'!AJ5:AL5,'T1'!AV5:AX5,'T1'!BH5:BJ5,'T1'!BT5:BV5,'T1'!CF5:CH5,'T1'!CR5:CT5)/21,"NA")</f>
        <v>NA</v>
      </c>
      <c r="N20" s="18" t="str">
        <f>IF('T1'!A8="DONE",100*SUM('T1'!AA5:AC5,'T1'!AM5:AO5,'T1'!AY5:BA5,'T1'!BK5:BM5,'T1'!BW5:BY5,'T1'!CI5:CK5,'T1'!CU5:CW5)/21,"NA")</f>
        <v>NA</v>
      </c>
      <c r="O20" s="16" t="str">
        <f>IF(AND('T1'!A8="DONE",'T6'!A8="DONE"),100*AVERAGE('T6'!BQ5:BQ104)/'T1'!J5,"NA")</f>
        <v>NA</v>
      </c>
      <c r="P20" s="17" t="str">
        <f>IF('T6'!A8="DONE",100*SUM('T6'!Y5:Y104)/COUNTA('T6'!Y5:Y104),"NA")</f>
        <v>NA</v>
      </c>
      <c r="Q20" s="17" t="str">
        <f>IF('T6'!A8="DONE",100*COUNTIF('T6'!E5:E104,2)/(COUNTIF('T6'!E5:E104,2)+COUNTIF('T6'!E5:E104,1)),"NA")</f>
        <v>NA</v>
      </c>
      <c r="R20" s="18" t="str">
        <f>IF('T6'!A8="DONE",100*(COUNTIF('T6'!I5:I104,1)+COUNTIF('T6'!I5:I104,2)+COUNTIF('T6'!I5:I104,3))/COUNT('T6'!I5:I104),"NA")</f>
        <v>NA</v>
      </c>
      <c r="S20" s="10"/>
      <c r="T20" s="10"/>
      <c r="U20" s="10"/>
    </row>
    <row r="21" spans="1:26" x14ac:dyDescent="0.45">
      <c r="A21" s="384"/>
      <c r="B21" s="10"/>
      <c r="C21" s="10"/>
      <c r="D21" s="10"/>
      <c r="E21" s="10"/>
      <c r="F21" s="10"/>
      <c r="G21" s="10"/>
      <c r="H21" s="10"/>
      <c r="I21" s="10"/>
      <c r="J21" s="10"/>
      <c r="K21" s="10"/>
      <c r="L21" s="10"/>
      <c r="M21" s="10"/>
      <c r="N21" s="10"/>
      <c r="O21" s="10"/>
      <c r="P21" s="10"/>
      <c r="Q21" s="10"/>
      <c r="R21" s="10"/>
      <c r="S21" s="10"/>
      <c r="T21" s="10"/>
      <c r="U21" s="10"/>
    </row>
    <row r="22" spans="1:26" x14ac:dyDescent="0.45">
      <c r="A22" s="384"/>
      <c r="B22" s="386" t="s">
        <v>1436</v>
      </c>
      <c r="C22" s="377" t="s">
        <v>1535</v>
      </c>
      <c r="D22" s="378"/>
      <c r="E22" s="378"/>
      <c r="F22" s="379"/>
      <c r="G22" s="377" t="s">
        <v>1455</v>
      </c>
      <c r="H22" s="378"/>
      <c r="I22" s="379"/>
      <c r="J22" s="56"/>
      <c r="K22" s="56"/>
      <c r="L22" s="56"/>
      <c r="M22" s="56"/>
      <c r="N22" s="56"/>
      <c r="O22" s="56"/>
      <c r="P22" s="57"/>
      <c r="Q22" s="57"/>
      <c r="R22" s="57"/>
      <c r="S22" s="57"/>
      <c r="T22" s="57"/>
      <c r="U22" s="57"/>
      <c r="V22" s="57"/>
      <c r="W22" s="57"/>
      <c r="X22" s="57"/>
      <c r="Y22" s="57"/>
      <c r="Z22" s="57"/>
    </row>
    <row r="23" spans="1:26" x14ac:dyDescent="0.45">
      <c r="A23" s="384"/>
      <c r="B23" s="387"/>
      <c r="C23" s="4" t="s">
        <v>88</v>
      </c>
      <c r="D23" s="5" t="s">
        <v>88</v>
      </c>
      <c r="E23" s="5" t="s">
        <v>88</v>
      </c>
      <c r="F23" s="6" t="s">
        <v>88</v>
      </c>
      <c r="G23" s="4" t="s">
        <v>88</v>
      </c>
      <c r="H23" s="5" t="s">
        <v>88</v>
      </c>
      <c r="I23" s="6" t="s">
        <v>88</v>
      </c>
      <c r="J23" s="10"/>
      <c r="K23" s="10"/>
      <c r="L23" s="10"/>
      <c r="M23" s="10"/>
      <c r="N23" s="10"/>
      <c r="O23" s="10"/>
      <c r="P23" s="10"/>
      <c r="Q23" s="10"/>
      <c r="R23" s="10"/>
      <c r="S23" s="10"/>
      <c r="T23" s="10"/>
      <c r="U23" s="10"/>
    </row>
    <row r="24" spans="1:26" x14ac:dyDescent="0.45">
      <c r="A24" s="384"/>
      <c r="B24" s="387"/>
      <c r="C24" s="39" t="s">
        <v>1523</v>
      </c>
      <c r="D24" s="40" t="s">
        <v>1525</v>
      </c>
      <c r="E24" s="40" t="s">
        <v>1526</v>
      </c>
      <c r="F24" s="41" t="s">
        <v>1529</v>
      </c>
      <c r="G24" s="39" t="s">
        <v>175</v>
      </c>
      <c r="H24" s="40" t="s">
        <v>176</v>
      </c>
      <c r="I24" s="41" t="s">
        <v>177</v>
      </c>
      <c r="J24" s="10"/>
      <c r="K24" s="10"/>
      <c r="L24" s="10"/>
      <c r="M24" s="10"/>
      <c r="N24" s="10"/>
      <c r="O24" s="10"/>
      <c r="P24" s="10"/>
      <c r="Q24" s="10"/>
      <c r="R24" s="10"/>
      <c r="S24" s="10"/>
      <c r="T24" s="10"/>
      <c r="U24" s="10"/>
    </row>
    <row r="25" spans="1:26" x14ac:dyDescent="0.45">
      <c r="A25" s="385"/>
      <c r="B25" s="388"/>
      <c r="C25" s="16" t="str">
        <f>IF(AND('T1'!A8="DONE",'T3'!A8="DONE"),100*AVERAGE(AVERAGE('T3'!MP5:MP6),SUM('T1'!DP5:DZ5))/11,"NA")</f>
        <v>NA</v>
      </c>
      <c r="D25" s="17" t="str">
        <f>IF(AND('T1'!A8="DONE",'T3'!A8="DONE"),100*AVERAGE(AVERAGE('T3'!MQ5:MQ6),SUM('T1'!EG5:EH5,'T1'!EN5))/3,"NA")</f>
        <v>NA</v>
      </c>
      <c r="E25" s="17" t="str">
        <f>IF(AND('T1'!A8="DONE",'T3'!A8="DONE"),100*AVERAGE(AVERAGE('T3'!MV5:MV6),'T1'!FF5)/4,"NA")</f>
        <v>NA</v>
      </c>
      <c r="F25" s="18" t="str">
        <f>IF(AND('T3'!A8="DONE",'T4'!A8="DONE",'T5'!A8="DONE"),100*AVERAGE(AVERAGE('T3'!MZ5:MZ6,'T4'!HU5:HU104),AVERAGE('T5'!ES5:ES9))/3,"NA")</f>
        <v>NA</v>
      </c>
      <c r="G25" s="16" t="str">
        <f>IF(AND('T3'!A8="DONE",'T4'!A8="DONE",'T1'!A8="DONE"),AVERAGE(100*COUNTIF('T6'!AD5:AD104,1)/COUNTA('T6'!AD5:AD104),100*(COUNTIF('T3'!IO5:IO6,1)+COUNTIF('T1'!EO5,1))/(COUNTA('T3'!IO5:IO6)+COUNTA('T1'!EO5))),"NA")</f>
        <v>NA</v>
      </c>
      <c r="H25" s="17" t="str">
        <f>IF(AND('T3'!A8="DONE",'T4'!A8="DONE",'T1'!A8="DONE"),100-100*AVERAGE(SUM('T6'!AF5:AF104)/COUNT('T6'!AF5:AF104),SUM('T3'!IQ5:IQ6,'T1'!EQ5)/COUNT('T3'!IQ5:IQ6,'T1'!EQ5)),"NA")</f>
        <v>NA</v>
      </c>
      <c r="I25" s="18" t="str">
        <f>IF(AND('T3'!A8="DONE",'T4'!A8="DONE",'T1'!A8="DONE"),100-100*AVERAGE(COUNTIF('T6'!AG5:AG104,2)/COUNT('T6'!AF5:AF104),(COUNTIF('T1'!ER5,2)+COUNTIF('T3'!IR5:IR6,2))/COUNT('T3'!IQ5:IQ6,'T1'!EQ5)),"NA")</f>
        <v>NA</v>
      </c>
      <c r="J25" s="10"/>
      <c r="K25" s="10"/>
      <c r="L25" s="10"/>
      <c r="M25" s="10"/>
      <c r="N25" s="10"/>
      <c r="O25" s="10"/>
      <c r="P25" s="10"/>
      <c r="Q25" s="10"/>
      <c r="R25" s="10"/>
      <c r="S25" s="10"/>
      <c r="T25" s="10"/>
      <c r="U25" s="10"/>
    </row>
    <row r="30" spans="1:26" x14ac:dyDescent="0.45">
      <c r="D30" s="10"/>
      <c r="E30" s="10"/>
    </row>
    <row r="31" spans="1:26" ht="15" customHeight="1" x14ac:dyDescent="0.45">
      <c r="J31" s="58"/>
      <c r="K31" s="56"/>
      <c r="L31" s="58"/>
      <c r="M31" s="58"/>
      <c r="N31" s="58"/>
      <c r="O31" s="58"/>
      <c r="P31" s="58"/>
      <c r="Q31" s="58"/>
      <c r="R31" s="58"/>
      <c r="S31" s="58"/>
    </row>
    <row r="32" spans="1:26" ht="15" customHeight="1" x14ac:dyDescent="0.45"/>
    <row r="33" spans="3:5" ht="15" customHeight="1" x14ac:dyDescent="0.45"/>
    <row r="34" spans="3:5" ht="15" customHeight="1" x14ac:dyDescent="0.45"/>
    <row r="35" spans="3:5" x14ac:dyDescent="0.45">
      <c r="D35" s="10"/>
      <c r="E35" s="10"/>
    </row>
    <row r="36" spans="3:5" x14ac:dyDescent="0.45">
      <c r="D36" s="10"/>
    </row>
    <row r="39" spans="3:5" x14ac:dyDescent="0.45">
      <c r="E39"/>
    </row>
    <row r="40" spans="3:5" x14ac:dyDescent="0.45">
      <c r="C40"/>
      <c r="D40"/>
      <c r="E40"/>
    </row>
    <row r="44" spans="3:5" x14ac:dyDescent="0.45">
      <c r="C44"/>
      <c r="D44"/>
      <c r="E44"/>
    </row>
  </sheetData>
  <mergeCells count="22">
    <mergeCell ref="C2:F2"/>
    <mergeCell ref="G2:I2"/>
    <mergeCell ref="A2:A25"/>
    <mergeCell ref="C7:D7"/>
    <mergeCell ref="E7:F7"/>
    <mergeCell ref="G7:H7"/>
    <mergeCell ref="C17:I17"/>
    <mergeCell ref="B2:B5"/>
    <mergeCell ref="B7:B10"/>
    <mergeCell ref="B12:B15"/>
    <mergeCell ref="B17:B20"/>
    <mergeCell ref="B22:B25"/>
    <mergeCell ref="O17:R17"/>
    <mergeCell ref="C22:F22"/>
    <mergeCell ref="G22:I22"/>
    <mergeCell ref="L7:N7"/>
    <mergeCell ref="O7:Q7"/>
    <mergeCell ref="C12:O12"/>
    <mergeCell ref="P12:Q12"/>
    <mergeCell ref="R12:U12"/>
    <mergeCell ref="I7:K7"/>
    <mergeCell ref="J17:N17"/>
  </mergeCells>
  <phoneticPr fontId="16"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2:X48"/>
  <sheetViews>
    <sheetView topLeftCell="A2" zoomScale="110" zoomScaleNormal="110" zoomScalePageLayoutView="110" workbookViewId="0">
      <selection activeCell="F15" sqref="F15"/>
    </sheetView>
  </sheetViews>
  <sheetFormatPr defaultColWidth="9.1328125" defaultRowHeight="14.25" x14ac:dyDescent="0.45"/>
  <cols>
    <col min="1" max="1" width="9.1328125" style="2"/>
    <col min="2" max="2" width="21" style="2" customWidth="1"/>
    <col min="3" max="3" width="8" style="2" customWidth="1"/>
    <col min="4" max="4" width="9.1328125" style="2" customWidth="1"/>
    <col min="5" max="5" width="8" style="2" customWidth="1"/>
    <col min="6" max="6" width="9" style="2" customWidth="1"/>
    <col min="7" max="7" width="8" style="2" customWidth="1"/>
    <col min="8" max="8" width="8.46484375" style="2" customWidth="1"/>
    <col min="9" max="20" width="8" style="2" customWidth="1"/>
    <col min="21" max="16384" width="9.1328125" style="2"/>
  </cols>
  <sheetData>
    <row r="2" spans="1:24" x14ac:dyDescent="0.45">
      <c r="A2" s="389" t="s">
        <v>1678</v>
      </c>
      <c r="B2" s="395" t="s">
        <v>1530</v>
      </c>
      <c r="C2" s="392" t="s">
        <v>1536</v>
      </c>
      <c r="D2" s="393"/>
      <c r="E2" s="392" t="s">
        <v>1537</v>
      </c>
      <c r="F2" s="393"/>
      <c r="G2" s="392" t="s">
        <v>1538</v>
      </c>
      <c r="H2" s="394"/>
      <c r="I2" s="393"/>
      <c r="K2" s="10"/>
      <c r="L2" s="10"/>
      <c r="M2" s="10"/>
      <c r="N2" s="10"/>
      <c r="O2" s="10"/>
    </row>
    <row r="3" spans="1:24" x14ac:dyDescent="0.45">
      <c r="A3" s="390"/>
      <c r="B3" s="395"/>
      <c r="C3" s="114" t="s">
        <v>88</v>
      </c>
      <c r="D3" s="115" t="s">
        <v>88</v>
      </c>
      <c r="E3" s="114" t="s">
        <v>89</v>
      </c>
      <c r="F3" s="115" t="s">
        <v>90</v>
      </c>
      <c r="G3" s="114" t="s">
        <v>89</v>
      </c>
      <c r="H3" s="112" t="s">
        <v>88</v>
      </c>
      <c r="I3" s="115" t="s">
        <v>88</v>
      </c>
      <c r="K3" s="10"/>
      <c r="L3" s="10"/>
      <c r="M3" s="10"/>
      <c r="N3" s="10"/>
      <c r="O3" s="10"/>
    </row>
    <row r="4" spans="1:24" x14ac:dyDescent="0.45">
      <c r="A4" s="390"/>
      <c r="B4" s="395"/>
      <c r="C4" s="116" t="s">
        <v>1556</v>
      </c>
      <c r="D4" s="117" t="s">
        <v>52</v>
      </c>
      <c r="E4" s="116" t="s">
        <v>53</v>
      </c>
      <c r="F4" s="117" t="s">
        <v>54</v>
      </c>
      <c r="G4" s="116" t="s">
        <v>55</v>
      </c>
      <c r="H4" s="113" t="s">
        <v>56</v>
      </c>
      <c r="I4" s="117" t="s">
        <v>57</v>
      </c>
      <c r="K4" s="10"/>
      <c r="L4" s="10"/>
      <c r="M4" s="10"/>
      <c r="N4" s="10"/>
      <c r="O4" s="10"/>
    </row>
    <row r="5" spans="1:24" x14ac:dyDescent="0.45">
      <c r="A5" s="390"/>
      <c r="B5" s="395"/>
      <c r="C5" s="118" t="str">
        <f>IF(qualitative!A8="DONE",100*SUM(qualitative!E4:E103,qualitative!G4:G103,qualitative!I4:I103)/COUNT(qualitative!E4:E103,qualitative!G4:G103,qualitative!I4:I103),"NA")</f>
        <v>NA</v>
      </c>
      <c r="D5" s="119" t="str">
        <f>IF(qualitative!A8="DONE",100*SUM(qualitative!O4:O103)/COUNT(qualitative!O4:O103),"NA")</f>
        <v>NA</v>
      </c>
      <c r="E5" s="118" t="str">
        <f>IF('T6'!A8="DONE",AVERAGE('T6'!R5:R104),"NA")</f>
        <v>NA</v>
      </c>
      <c r="F5" s="119" t="str">
        <f>IF('T6'!A8="DONE",AVERAGE('T6'!BU5:BU104),"NA")</f>
        <v>NA</v>
      </c>
      <c r="G5" s="118" t="str">
        <f>IF(AND('T3'!A8="DONE",'T4'!A8="DONE",'T5'!A8="DONE"),AVERAGE(AVERAGE('T3'!HG5:HG6,'T4'!EX5:EX104),AVERAGE('T5'!CG5:CG9)),"NA")</f>
        <v>NA</v>
      </c>
      <c r="H5" s="131" t="str">
        <f>IF(qualitative!A8="DONE",100*SUM(qualitative!U4:U103,qualitative!W4:W103,qualitative!Y4:Y103)/COUNT(qualitative!U4:U103,qualitative!W4:W103,qualitative!Y4:Y103),"NA")</f>
        <v>NA</v>
      </c>
      <c r="I5" s="119" t="str">
        <f>IF('T2'!A8="DONE",100*SUM('T2'!FD5,'T2'!FF5,'T2'!FH5,'T2'!FJ5,'T2'!FL5,'T2'!FN5,'T2'!FP5,'T2'!FR5,'T2'!FT5)/COUNT('T2'!FD5,'T2'!FF5,'T2'!FH5,'T2'!FJ5,'T2'!FL5,'T2'!FN5,'T2'!FP5,'T2'!FR5,'T2'!FT5),"NA")</f>
        <v>NA</v>
      </c>
      <c r="K5" s="10"/>
      <c r="L5" s="10"/>
      <c r="M5" s="10"/>
      <c r="N5" s="10"/>
      <c r="O5" s="10"/>
    </row>
    <row r="6" spans="1:24" ht="15.75" x14ac:dyDescent="0.5">
      <c r="A6" s="390"/>
      <c r="B6" s="3"/>
      <c r="C6" s="10"/>
      <c r="D6" s="10"/>
      <c r="E6" s="10"/>
      <c r="F6" s="10"/>
      <c r="H6" s="10"/>
      <c r="I6" s="10"/>
      <c r="J6" s="10"/>
      <c r="K6" s="10"/>
      <c r="L6" s="10"/>
      <c r="M6" s="10"/>
      <c r="N6" s="10"/>
      <c r="O6" s="10"/>
    </row>
    <row r="7" spans="1:24" ht="14.55" customHeight="1" x14ac:dyDescent="0.45">
      <c r="A7" s="390"/>
      <c r="B7" s="395" t="s">
        <v>1531</v>
      </c>
      <c r="C7" s="392" t="s">
        <v>1539</v>
      </c>
      <c r="D7" s="394"/>
      <c r="E7" s="393"/>
      <c r="F7" s="392" t="s">
        <v>1540</v>
      </c>
      <c r="G7" s="394"/>
      <c r="H7" s="394"/>
      <c r="I7" s="393"/>
      <c r="J7" s="138" t="s">
        <v>1541</v>
      </c>
      <c r="M7" s="10"/>
      <c r="N7" s="10"/>
      <c r="S7" s="56"/>
      <c r="T7" s="56"/>
      <c r="U7" s="56"/>
      <c r="V7" s="104"/>
      <c r="W7" s="56"/>
      <c r="X7" s="56"/>
    </row>
    <row r="8" spans="1:24" ht="14.55" customHeight="1" x14ac:dyDescent="0.45">
      <c r="A8" s="390"/>
      <c r="B8" s="395"/>
      <c r="C8" s="114" t="s">
        <v>90</v>
      </c>
      <c r="D8" s="112" t="s">
        <v>91</v>
      </c>
      <c r="E8" s="115" t="s">
        <v>113</v>
      </c>
      <c r="F8" s="114" t="s">
        <v>1572</v>
      </c>
      <c r="G8" s="112" t="s">
        <v>93</v>
      </c>
      <c r="H8" s="112" t="s">
        <v>93</v>
      </c>
      <c r="I8" s="115" t="s">
        <v>88</v>
      </c>
      <c r="J8" s="139" t="s">
        <v>91</v>
      </c>
      <c r="M8" s="10"/>
      <c r="N8" s="10"/>
    </row>
    <row r="9" spans="1:24" ht="14.55" customHeight="1" x14ac:dyDescent="0.45">
      <c r="A9" s="390"/>
      <c r="B9" s="395"/>
      <c r="C9" s="116" t="s">
        <v>58</v>
      </c>
      <c r="D9" s="113" t="s">
        <v>59</v>
      </c>
      <c r="E9" s="117" t="s">
        <v>60</v>
      </c>
      <c r="F9" s="116" t="s">
        <v>61</v>
      </c>
      <c r="G9" s="113" t="s">
        <v>62</v>
      </c>
      <c r="H9" s="113" t="s">
        <v>63</v>
      </c>
      <c r="I9" s="117" t="s">
        <v>64</v>
      </c>
      <c r="J9" s="140" t="s">
        <v>65</v>
      </c>
      <c r="M9" s="10"/>
      <c r="N9" s="10"/>
    </row>
    <row r="10" spans="1:24" ht="14.55" customHeight="1" x14ac:dyDescent="0.45">
      <c r="A10" s="390"/>
      <c r="B10" s="395"/>
      <c r="C10" s="118" t="str">
        <f>IF(AND('T3'!A8="DONE",'T4'!A8="DONE"),AVERAGE('T3'!NA5:NA6,'T4'!HV5:HV104),"NA")</f>
        <v>NA</v>
      </c>
      <c r="D10" s="131" t="str">
        <f>IF(AND('T3'!A8="DONE",'T4'!A8="DONE"),(AVERAGE('T3'!EL5:EL6,'T4'!DD5:DD104)+AVERAGE('T3'!EW5:EW6,'T4'!DT5:DT104)+AVERAGE('T3'!FN5:FN6,'T4'!EK5:EK104))/(AVERAGE('T3'!EE5:EE6,'T4'!CV5:CV104)+AVERAGE('T3'!EF5:EF6,'T4'!CW5:CW104)+AVERAGE('T3'!EG5:EG6,'T4'!CX5:CX104)),"NA")</f>
        <v>NA</v>
      </c>
      <c r="E10" s="119" t="str">
        <f>IF(SNA!A8="DONE",1-SNA!R3,"NA")</f>
        <v>NA</v>
      </c>
      <c r="F10" s="118" t="str">
        <f>IF('T1'!A8="DONE",-100*('T1'!Q5/'T1'!N5-'T1'!O5/'T1'!L5)/('T1'!O5/'T1'!L5+'T1'!P5/'T1'!M5+'T1'!Q5/'T1'!N5),"NA")</f>
        <v>NA</v>
      </c>
      <c r="G10" s="131" t="str">
        <f>IF('T1'!A8="DONE",5-'T1'!DA5,"NA")</f>
        <v>NA</v>
      </c>
      <c r="H10" s="131" t="str">
        <f>IF('T1'!A8="DONE",5-'T1'!DD5,"NA")</f>
        <v>NA</v>
      </c>
      <c r="I10" s="119" t="str">
        <f>IF('T1'!A8="DONE",100*SUM('T1'!FG5:GA5)/COUNT('T1'!FG5:GA5),"NA")</f>
        <v>NA</v>
      </c>
      <c r="J10" s="141" t="str">
        <f>IF(AND('T3'!A8="DONE",'T4'!A8="DONE",'T5'!A8="DONE",'T6'!A8="DONE"),AVERAGE(AVERAGE('T3'!GK5:GK6,'T4'!EV5:EV104),AVERAGE('T5'!CE5:CE9),AVERAGE('T6'!Q5:Q104))/AVERAGE(AVERAGE('T3'!EE5:EE6,'T4'!CV5:CV104),AVERAGE('T3'!EF5:EF6,'T4'!CW5:CW104),AVERAGE('T3'!EG5:EG6,'T4'!CX5:CX104)),"NA")</f>
        <v>NA</v>
      </c>
      <c r="M10" s="10"/>
      <c r="N10" s="10"/>
    </row>
    <row r="11" spans="1:24" ht="15.75" x14ac:dyDescent="0.5">
      <c r="A11" s="390"/>
      <c r="B11" s="3"/>
      <c r="C11" s="10"/>
      <c r="D11" s="10"/>
      <c r="E11" s="10"/>
      <c r="F11" s="10"/>
      <c r="G11" s="10"/>
      <c r="H11" s="10"/>
      <c r="I11" s="10"/>
      <c r="J11" s="10"/>
      <c r="K11" s="10"/>
      <c r="L11" s="10"/>
      <c r="M11" s="10"/>
      <c r="N11" s="10"/>
      <c r="O11" s="10"/>
    </row>
    <row r="12" spans="1:24" ht="14.55" customHeight="1" x14ac:dyDescent="0.45">
      <c r="A12" s="390"/>
      <c r="B12" s="395" t="s">
        <v>1532</v>
      </c>
      <c r="C12" s="392" t="s">
        <v>1542</v>
      </c>
      <c r="D12" s="394"/>
      <c r="E12" s="394"/>
      <c r="F12" s="393"/>
      <c r="G12" s="392" t="s">
        <v>1543</v>
      </c>
      <c r="H12" s="394"/>
      <c r="I12" s="394"/>
      <c r="J12" s="393"/>
      <c r="K12" s="392" t="s">
        <v>1544</v>
      </c>
      <c r="L12" s="394"/>
      <c r="M12" s="393"/>
      <c r="O12" s="104"/>
    </row>
    <row r="13" spans="1:24" ht="14.55" customHeight="1" x14ac:dyDescent="0.45">
      <c r="A13" s="390"/>
      <c r="B13" s="395"/>
      <c r="C13" s="114" t="s">
        <v>88</v>
      </c>
      <c r="D13" s="112" t="s">
        <v>89</v>
      </c>
      <c r="E13" s="112" t="s">
        <v>161</v>
      </c>
      <c r="F13" s="115" t="s">
        <v>90</v>
      </c>
      <c r="G13" s="114" t="s">
        <v>89</v>
      </c>
      <c r="H13" s="112" t="s">
        <v>88</v>
      </c>
      <c r="I13" s="112" t="s">
        <v>88</v>
      </c>
      <c r="J13" s="115" t="s">
        <v>96</v>
      </c>
      <c r="K13" s="114" t="s">
        <v>89</v>
      </c>
      <c r="L13" s="112" t="s">
        <v>89</v>
      </c>
      <c r="M13" s="115" t="s">
        <v>161</v>
      </c>
      <c r="O13" s="104"/>
      <c r="P13" s="104"/>
      <c r="Q13" s="104"/>
      <c r="R13" s="104"/>
      <c r="S13" s="104"/>
      <c r="T13" s="104"/>
      <c r="U13" s="104"/>
      <c r="V13" s="104"/>
      <c r="W13" s="104"/>
    </row>
    <row r="14" spans="1:24" ht="14.55" customHeight="1" x14ac:dyDescent="0.45">
      <c r="A14" s="390"/>
      <c r="B14" s="395"/>
      <c r="C14" s="116" t="s">
        <v>66</v>
      </c>
      <c r="D14" s="113" t="s">
        <v>67</v>
      </c>
      <c r="E14" s="113" t="s">
        <v>68</v>
      </c>
      <c r="F14" s="117" t="s">
        <v>69</v>
      </c>
      <c r="G14" s="116" t="s">
        <v>70</v>
      </c>
      <c r="H14" s="113" t="s">
        <v>71</v>
      </c>
      <c r="I14" s="113" t="s">
        <v>72</v>
      </c>
      <c r="J14" s="117" t="s">
        <v>73</v>
      </c>
      <c r="K14" s="116" t="s">
        <v>74</v>
      </c>
      <c r="L14" s="113" t="s">
        <v>75</v>
      </c>
      <c r="M14" s="117" t="s">
        <v>76</v>
      </c>
      <c r="O14" s="104"/>
      <c r="P14" s="104"/>
      <c r="Q14" s="104"/>
      <c r="R14" s="104"/>
      <c r="S14" s="104"/>
      <c r="T14" s="104"/>
      <c r="U14" s="104"/>
      <c r="V14" s="104"/>
      <c r="W14" s="104"/>
    </row>
    <row r="15" spans="1:24" ht="14.55" customHeight="1" x14ac:dyDescent="0.45">
      <c r="A15" s="390"/>
      <c r="B15" s="395"/>
      <c r="C15" s="118" t="str">
        <f>IF(qualitative!A8="DONE",100*SUM(qualitative!AE4:AE105,qualitative!AJ4:AJ105,qualitative!AR4:AR105)/COUNT(qualitative!AE4:AE105,qualitative!AJ4:AJ105,qualitative!AR4:AR105),"NA")</f>
        <v>NA</v>
      </c>
      <c r="D15" s="131" t="str">
        <f>IF(AND('T3'!A8="DONE",'T4'!A8="DONE"),AVERAGE(AVERAGE('T3'!EL5:EL6,'T4'!DD5:DD104),AVERAGE('T3'!EN5:EN6,'T4'!DF5:DF104),AVERAGE('T3'!EW5:EW6,'T4'!DT5:DT104),AVERAGE('T3'!EX5:EX6,'T4'!DU5:DU104),AVERAGE('T3'!FN5:FN6,'T4'!EK5:EK104),AVERAGE('T3'!FR5:FR6,'T4'!EO5:EO104)),"NA")</f>
        <v>NA</v>
      </c>
      <c r="E15" s="131" t="str">
        <f>IF(SNA!A8="DONE",(SNA!U6/SNA!U5)-(SNA!U4/SNA!U3),"NA")</f>
        <v>NA</v>
      </c>
      <c r="F15" s="119" t="str">
        <f>IF(AND('T3'!A8="DONE",'T4'!A8="DONE"),AVERAGE(AVERAGE('T3'!KA5:KA6),AVERAGE('T3'!NB5:NB6,'T4'!HW5:HW104)),"NA")</f>
        <v>NA</v>
      </c>
      <c r="G15" s="118" t="str">
        <f>IF('T6'!A8="DONE",AVERAGE('T6'!Q5:Q104),"NA")</f>
        <v>NA</v>
      </c>
      <c r="H15" s="131" t="str">
        <f>IF(AND('T1'!A8="DONE",'T6'!A8="DONE"),IF(AVERAGE('T6'!CB5:CB104)&gt;SUM('T1'!GB5:GG5),100,100*AVERAGE('T6'!CB5:CB104)/SUM('T1'!GB5:GG5)),"NA")</f>
        <v>NA</v>
      </c>
      <c r="I15" s="131" t="str">
        <f>IF('T1'!A8="DONE",100*'T1'!K5/'T1'!J5,"NA")</f>
        <v>NA</v>
      </c>
      <c r="J15" s="119" t="str">
        <f>IF('T1'!A8="DONE",4-'T1'!DG5,"NA")</f>
        <v>NA</v>
      </c>
      <c r="K15" s="118" t="str">
        <f>IF(AND('T3'!A8="DONE",'T4'!A8="DONE"),AVERAGE('T3'!DU5:DU6,'T4'!CQ5:CQ104),"NA")</f>
        <v>NA</v>
      </c>
      <c r="L15" s="131" t="str">
        <f>IF(AND('T3'!A8="DONE",'T4'!A8="DONE",'T5'!A8="DONE",'T6'!A8="DONE"),AVERAGE(AVERAGE('T3'!GK5:GK6,'T4'!EV5:EV104),AVERAGE('T5'!CE5:CE9),AVERAGE('T6'!Q5:Q104)),"NA")</f>
        <v>NA</v>
      </c>
      <c r="M15" s="119" t="str">
        <f>IF(SNA!A8="DONE",(SNA!U12/SNA!U11)-(SNA!U4/SNA!U3),"NA")</f>
        <v>NA</v>
      </c>
      <c r="O15" s="104"/>
      <c r="P15" s="104"/>
      <c r="Q15" s="104"/>
      <c r="R15" s="104"/>
      <c r="S15" s="104"/>
      <c r="T15" s="104"/>
      <c r="U15" s="104"/>
      <c r="V15" s="104"/>
      <c r="W15" s="104"/>
    </row>
    <row r="16" spans="1:24" ht="15.75" x14ac:dyDescent="0.5">
      <c r="A16" s="390"/>
      <c r="B16" s="3"/>
      <c r="C16" s="10"/>
      <c r="D16" s="10"/>
      <c r="E16" s="10"/>
      <c r="F16" s="10"/>
      <c r="G16" s="10"/>
      <c r="H16" s="10"/>
      <c r="I16" s="10"/>
      <c r="J16" s="10"/>
      <c r="K16" s="10"/>
      <c r="L16" s="10"/>
      <c r="M16" s="10"/>
      <c r="N16" s="10"/>
      <c r="O16" s="33"/>
      <c r="P16" s="104"/>
      <c r="Q16" s="104"/>
      <c r="R16" s="104"/>
      <c r="S16" s="104"/>
      <c r="T16" s="104"/>
      <c r="U16" s="104"/>
      <c r="V16" s="104"/>
      <c r="W16" s="104"/>
    </row>
    <row r="17" spans="1:23" ht="14.55" customHeight="1" x14ac:dyDescent="0.45">
      <c r="A17" s="390"/>
      <c r="B17" s="395" t="s">
        <v>1533</v>
      </c>
      <c r="C17" s="392" t="s">
        <v>1545</v>
      </c>
      <c r="D17" s="393"/>
      <c r="E17" s="392" t="s">
        <v>1546</v>
      </c>
      <c r="F17" s="394"/>
      <c r="G17" s="394"/>
      <c r="H17" s="394"/>
      <c r="I17" s="394"/>
      <c r="J17" s="394"/>
      <c r="K17" s="394"/>
      <c r="L17" s="394"/>
      <c r="M17" s="393"/>
      <c r="O17" s="104"/>
      <c r="P17" s="104"/>
      <c r="Q17" s="104"/>
      <c r="R17" s="56"/>
      <c r="S17" s="56"/>
      <c r="T17" s="56"/>
      <c r="U17" s="56"/>
      <c r="V17" s="104"/>
      <c r="W17" s="56"/>
    </row>
    <row r="18" spans="1:23" ht="14.55" customHeight="1" x14ac:dyDescent="0.45">
      <c r="A18" s="390"/>
      <c r="B18" s="395"/>
      <c r="C18" s="114" t="s">
        <v>89</v>
      </c>
      <c r="D18" s="115" t="s">
        <v>88</v>
      </c>
      <c r="E18" s="114" t="s">
        <v>88</v>
      </c>
      <c r="F18" s="112" t="s">
        <v>88</v>
      </c>
      <c r="G18" s="115" t="s">
        <v>161</v>
      </c>
      <c r="H18" s="112" t="s">
        <v>98</v>
      </c>
      <c r="I18" s="112" t="s">
        <v>98</v>
      </c>
      <c r="J18" s="112" t="s">
        <v>98</v>
      </c>
      <c r="K18" s="112" t="s">
        <v>88</v>
      </c>
      <c r="L18" s="112" t="s">
        <v>88</v>
      </c>
      <c r="M18" s="115" t="s">
        <v>88</v>
      </c>
      <c r="O18" s="104"/>
      <c r="P18" s="104"/>
      <c r="Q18" s="104"/>
      <c r="R18" s="104"/>
      <c r="S18" s="104"/>
      <c r="T18" s="104"/>
      <c r="U18" s="104"/>
      <c r="V18" s="104"/>
      <c r="W18" s="104"/>
    </row>
    <row r="19" spans="1:23" ht="14.55" customHeight="1" x14ac:dyDescent="0.45">
      <c r="A19" s="390"/>
      <c r="B19" s="395"/>
      <c r="C19" s="116" t="s">
        <v>1596</v>
      </c>
      <c r="D19" s="117" t="s">
        <v>1425</v>
      </c>
      <c r="E19" s="116" t="s">
        <v>77</v>
      </c>
      <c r="F19" s="113" t="s">
        <v>78</v>
      </c>
      <c r="G19" s="113" t="s">
        <v>1597</v>
      </c>
      <c r="H19" s="113" t="s">
        <v>1598</v>
      </c>
      <c r="I19" s="113" t="s">
        <v>79</v>
      </c>
      <c r="J19" s="113" t="s">
        <v>80</v>
      </c>
      <c r="K19" s="113" t="s">
        <v>81</v>
      </c>
      <c r="L19" s="113" t="s">
        <v>157</v>
      </c>
      <c r="M19" s="117" t="s">
        <v>82</v>
      </c>
      <c r="O19" s="104"/>
      <c r="P19" s="104"/>
      <c r="Q19" s="104"/>
      <c r="R19" s="104"/>
      <c r="S19" s="104"/>
      <c r="T19" s="104"/>
      <c r="U19" s="104"/>
      <c r="V19" s="104"/>
      <c r="W19" s="104"/>
    </row>
    <row r="20" spans="1:23" ht="14.55" customHeight="1" x14ac:dyDescent="0.45">
      <c r="A20" s="390"/>
      <c r="B20" s="395"/>
      <c r="C20" s="118" t="str">
        <f>IF('T6'!A8="DONE",AVERAGE('T6'!X5:X104),"NA")</f>
        <v>NA</v>
      </c>
      <c r="D20" s="119" t="str">
        <f>IF(AND('T1'!A8="DONE",'T6'!A8="DONE"),100*AVERAGE(AVERAGE('T6'!AC5:AC104)*'T1'!J5,'T1'!EF5)/(AVERAGE(AVERAGE('T6'!AC5:AC104)*'T1'!J5,'T1'!EF5)+'T1'!J5),"NA")</f>
        <v>NA</v>
      </c>
      <c r="E20" s="118" t="str">
        <f>IF('T2'!A8="DONE",100*SUM('T2'!FE5,'T2'!FG5,'T2'!FI5,'T2'!FK5,'T2'!FM5,'T2'!FO5,'T2'!FQ5,'T2'!FS5,'T2'!FU5)/COUNT('T2'!FE5,'T2'!FG5,'T2'!FI5,'T2'!FK5,'T2'!FM5,'T2'!FO5,'T2'!FQ5,'T2'!FS5,'T2'!FU5),"NA")</f>
        <v>NA</v>
      </c>
      <c r="F20" s="131" t="str">
        <f>IF('T2'!A8="DONE",100*SUM('T2'!DG5:DH5)/SUM('T2'!DD5:DE5,'T2'!DG5,'T2'!DH5),"NA")</f>
        <v>NA</v>
      </c>
      <c r="G20" s="131" t="str">
        <f>IF('T2'!A8="DONE",(SUM('T2'!FZ5:GC5)-SUM('T2'!FV5:FY5))/1024,"NA")</f>
        <v>NA</v>
      </c>
      <c r="H20" s="131" t="str">
        <f>IF(AND('T3'!A8="DONE",'T5'!A8="DONE",'T6'!A8="DONE"),AVERAGE(AVERAGE('T6'!CC5:CC104),AVERAGE('T3'!NC5:NC6,'T5'!ET5:ET9)),"NA")</f>
        <v>NA</v>
      </c>
      <c r="I20" s="131" t="str">
        <f>IF(AND('T3'!A8="DONE",'T5'!A8="DONE",'T6'!A8="DONE"),AVERAGE(AVERAGE('T6'!CD5:CD104),AVERAGE('T3'!ND5:ND6,'T5'!EU5:EU9)),"NA")</f>
        <v>NA</v>
      </c>
      <c r="J20" s="131" t="str">
        <f>IF(AND('T3'!A8="DONE",'T5'!A8="DONE",'T6'!A8="DONE"),AVERAGE(AVERAGE('T6'!CE5:CE104),AVERAGE('T3'!NE5:NE6,'T5'!EV5:EV9)),"NA")</f>
        <v>NA</v>
      </c>
      <c r="K20" s="131" t="str">
        <f>IF('T6'!A8="DONE",100*AVERAGE('T6'!DD5:DD104)/(AVERAGE('T6'!DD5:DD104)+AVERAGE('T6'!DE5:DE104)),"NA")</f>
        <v>NA</v>
      </c>
      <c r="L20" s="131" t="str">
        <f>IF(AND('T3'!A8="DONE",'T5'!A8="DONE",'T4'!A8="DONE"),100*AVERAGE(AVERAGE('T5'!FJ5:FJ9),AVERAGE('T3'!NS5:NS6,'T4'!IK5:IK104)),"NA")</f>
        <v>NA</v>
      </c>
      <c r="M20" s="119" t="str">
        <f>IF(AND('T3'!A8="DONE",'T5'!A8="DONE",'T4'!A8="DONE"),100*AVERAGE(AVERAGE('T5'!FV5:FV9),AVERAGE('T3'!OE5:OE6,'T4'!IW5:IW104)),"NA")</f>
        <v>NA</v>
      </c>
      <c r="O20" s="104"/>
      <c r="P20" s="104"/>
      <c r="Q20" s="104"/>
      <c r="R20" s="104"/>
      <c r="S20" s="104"/>
      <c r="T20" s="104"/>
      <c r="U20" s="104"/>
      <c r="V20" s="104"/>
      <c r="W20" s="104"/>
    </row>
    <row r="21" spans="1:23" ht="15.75" x14ac:dyDescent="0.5">
      <c r="A21" s="390"/>
      <c r="B21" s="3"/>
      <c r="C21" s="10"/>
      <c r="D21" s="10"/>
      <c r="E21" s="10"/>
      <c r="F21" s="10"/>
      <c r="G21" s="10"/>
      <c r="H21" s="10"/>
      <c r="I21" s="10"/>
      <c r="N21" s="10"/>
      <c r="O21" s="33"/>
      <c r="P21" s="104"/>
      <c r="Q21" s="104"/>
      <c r="R21" s="104"/>
      <c r="S21" s="104"/>
      <c r="T21" s="104"/>
      <c r="U21" s="104"/>
      <c r="V21" s="104"/>
      <c r="W21" s="104"/>
    </row>
    <row r="22" spans="1:23" ht="14.55" customHeight="1" x14ac:dyDescent="0.45">
      <c r="A22" s="390"/>
      <c r="B22" s="395" t="s">
        <v>1534</v>
      </c>
      <c r="C22" s="392" t="s">
        <v>1547</v>
      </c>
      <c r="D22" s="393"/>
      <c r="E22" s="392" t="s">
        <v>1548</v>
      </c>
      <c r="F22" s="394"/>
      <c r="G22" s="393"/>
      <c r="I22" s="10"/>
      <c r="N22" s="10"/>
      <c r="O22" s="33"/>
      <c r="P22" s="104"/>
      <c r="Q22" s="104"/>
      <c r="R22" s="56"/>
      <c r="S22" s="56"/>
      <c r="T22" s="104"/>
      <c r="U22" s="104"/>
      <c r="V22" s="104"/>
      <c r="W22" s="104"/>
    </row>
    <row r="23" spans="1:23" ht="14.55" customHeight="1" x14ac:dyDescent="0.45">
      <c r="A23" s="390"/>
      <c r="B23" s="395"/>
      <c r="C23" s="114" t="s">
        <v>88</v>
      </c>
      <c r="D23" s="115" t="s">
        <v>99</v>
      </c>
      <c r="E23" s="114" t="s">
        <v>161</v>
      </c>
      <c r="F23" s="112" t="s">
        <v>1608</v>
      </c>
      <c r="G23" s="115" t="s">
        <v>88</v>
      </c>
      <c r="I23" s="10"/>
      <c r="N23" s="10"/>
    </row>
    <row r="24" spans="1:23" ht="14.55" customHeight="1" x14ac:dyDescent="0.45">
      <c r="A24" s="390"/>
      <c r="B24" s="395"/>
      <c r="C24" s="116" t="s">
        <v>83</v>
      </c>
      <c r="D24" s="117" t="s">
        <v>84</v>
      </c>
      <c r="E24" s="116" t="s">
        <v>85</v>
      </c>
      <c r="F24" s="113" t="s">
        <v>86</v>
      </c>
      <c r="G24" s="117" t="s">
        <v>87</v>
      </c>
      <c r="I24" s="10"/>
      <c r="N24" s="10"/>
    </row>
    <row r="25" spans="1:23" ht="14.55" customHeight="1" x14ac:dyDescent="0.45">
      <c r="A25" s="391"/>
      <c r="B25" s="395"/>
      <c r="C25" s="118" t="str">
        <f>IF(AND('T3'!A8="DONE",'T1'!A8="DONE"),100-AVERAGE(AVERAGE('T3'!HQ5:HQ6),'T1'!EB5),"NA")</f>
        <v>NA</v>
      </c>
      <c r="D25" s="119" t="str">
        <f>IF(AND('T3'!A8="DONE",'T1'!A8="DONE"),AVERAGE(AVERAGE('T3'!OF5:OF6),'T1'!GH5),"NA")</f>
        <v>NA</v>
      </c>
      <c r="E25" s="118" t="str">
        <f>IF(SNA!A8="DONE",(SNA!U10/SNA!U9)-(SNA!U14/SNA!U13),"NA")</f>
        <v>NA</v>
      </c>
      <c r="F25" s="131" t="str">
        <f>IF(AND('T3'!A8="DONE",'T5'!A8="DONE"),AVERAGE(AVERAGE('T3'!OJ5:OJ6),AVERAGE('T5'!FZ5:FZ9)),"NA")</f>
        <v>NA</v>
      </c>
      <c r="G25" s="119" t="str">
        <f>IF(AND('T3'!A8="DONE",'T5'!A8="DONE"),100*AVERAGE(AVERAGE('T3'!OK5:OK6),AVERAGE('T5'!GA5:GA9))/9,"NA")</f>
        <v>NA</v>
      </c>
      <c r="I25" s="10"/>
      <c r="J25" s="10"/>
      <c r="K25" s="10"/>
      <c r="L25" s="10"/>
      <c r="M25" s="10"/>
      <c r="N25" s="10"/>
    </row>
    <row r="26" spans="1:23" x14ac:dyDescent="0.45">
      <c r="I26" s="10"/>
      <c r="J26" s="10"/>
      <c r="K26" s="10"/>
      <c r="L26" s="10"/>
      <c r="M26" s="10"/>
      <c r="N26" s="10"/>
      <c r="O26" s="10"/>
      <c r="P26" s="10"/>
      <c r="S26" s="10"/>
      <c r="T26" s="10"/>
    </row>
    <row r="27" spans="1:23" x14ac:dyDescent="0.45">
      <c r="I27" s="10"/>
      <c r="J27" s="10"/>
      <c r="K27" s="10"/>
      <c r="L27" s="10"/>
      <c r="M27" s="10"/>
      <c r="N27" s="10"/>
      <c r="O27" s="10"/>
      <c r="P27" s="10"/>
      <c r="S27" s="10"/>
      <c r="T27" s="10"/>
    </row>
    <row r="28" spans="1:23" x14ac:dyDescent="0.45">
      <c r="D28" s="10"/>
      <c r="E28" s="10"/>
      <c r="F28" s="10"/>
    </row>
    <row r="38" spans="4:6" x14ac:dyDescent="0.45">
      <c r="D38" s="10"/>
      <c r="E38" s="8"/>
      <c r="F38" s="10"/>
    </row>
    <row r="39" spans="4:6" x14ac:dyDescent="0.45">
      <c r="D39" s="10"/>
      <c r="E39" s="8"/>
      <c r="F39" s="10"/>
    </row>
    <row r="40" spans="4:6" x14ac:dyDescent="0.45">
      <c r="D40" s="10"/>
      <c r="E40" s="8"/>
      <c r="F40" s="10"/>
    </row>
    <row r="41" spans="4:6" x14ac:dyDescent="0.45">
      <c r="D41" s="10"/>
      <c r="E41" s="8"/>
      <c r="F41" s="10"/>
    </row>
    <row r="42" spans="4:6" x14ac:dyDescent="0.45">
      <c r="D42" s="10"/>
      <c r="E42" s="8"/>
      <c r="F42" s="10"/>
    </row>
    <row r="43" spans="4:6" x14ac:dyDescent="0.45">
      <c r="D43" s="10"/>
      <c r="E43" s="11"/>
      <c r="F43" s="10"/>
    </row>
    <row r="44" spans="4:6" x14ac:dyDescent="0.45">
      <c r="D44" s="10"/>
      <c r="E44" s="9"/>
      <c r="F44" s="10"/>
    </row>
    <row r="45" spans="4:6" x14ac:dyDescent="0.45">
      <c r="D45" s="10"/>
      <c r="E45" s="9"/>
      <c r="F45" s="10"/>
    </row>
    <row r="46" spans="4:6" x14ac:dyDescent="0.45">
      <c r="D46" s="10"/>
      <c r="E46" s="9"/>
      <c r="F46" s="10"/>
    </row>
    <row r="47" spans="4:6" x14ac:dyDescent="0.45">
      <c r="D47" s="10"/>
      <c r="E47" s="10"/>
      <c r="F47" s="10"/>
    </row>
    <row r="48" spans="4:6" x14ac:dyDescent="0.45">
      <c r="D48" s="10"/>
      <c r="E48" s="10"/>
      <c r="F48" s="10"/>
    </row>
  </sheetData>
  <mergeCells count="18">
    <mergeCell ref="B17:B20"/>
    <mergeCell ref="B22:B25"/>
    <mergeCell ref="A2:A25"/>
    <mergeCell ref="C2:D2"/>
    <mergeCell ref="E2:F2"/>
    <mergeCell ref="C22:D22"/>
    <mergeCell ref="E22:G22"/>
    <mergeCell ref="B2:B5"/>
    <mergeCell ref="B7:B10"/>
    <mergeCell ref="B12:B15"/>
    <mergeCell ref="G2:I2"/>
    <mergeCell ref="C7:E7"/>
    <mergeCell ref="F7:I7"/>
    <mergeCell ref="G12:J12"/>
    <mergeCell ref="C17:D17"/>
    <mergeCell ref="E17:M17"/>
    <mergeCell ref="C12:F12"/>
    <mergeCell ref="K12:M1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65"/>
  <sheetViews>
    <sheetView topLeftCell="A47" zoomScale="90" zoomScaleNormal="90" zoomScalePageLayoutView="90" workbookViewId="0">
      <selection activeCell="Q17" sqref="Q17"/>
    </sheetView>
  </sheetViews>
  <sheetFormatPr defaultColWidth="8.796875" defaultRowHeight="14.25" x14ac:dyDescent="0.45"/>
  <cols>
    <col min="1" max="1" width="3.796875" style="322" customWidth="1"/>
    <col min="2" max="4" width="3.796875" style="50" customWidth="1"/>
    <col min="5" max="5" width="4" customWidth="1"/>
  </cols>
  <sheetData>
    <row r="1" spans="1:4" ht="18" x14ac:dyDescent="0.55000000000000004">
      <c r="A1" s="319" t="s">
        <v>1650</v>
      </c>
    </row>
    <row r="3" spans="1:4" ht="15.75" x14ac:dyDescent="0.5">
      <c r="A3" s="320">
        <v>1</v>
      </c>
      <c r="B3" s="318" t="s">
        <v>1611</v>
      </c>
      <c r="C3" s="316"/>
      <c r="D3" s="316"/>
    </row>
    <row r="4" spans="1:4" x14ac:dyDescent="0.45">
      <c r="A4" s="321"/>
      <c r="B4" s="316" t="s">
        <v>158</v>
      </c>
      <c r="C4" s="316" t="s">
        <v>1615</v>
      </c>
      <c r="D4" s="316"/>
    </row>
    <row r="5" spans="1:4" x14ac:dyDescent="0.45">
      <c r="A5" s="321"/>
      <c r="B5" s="316"/>
      <c r="C5" s="316"/>
      <c r="D5" s="316" t="s">
        <v>1617</v>
      </c>
    </row>
    <row r="6" spans="1:4" x14ac:dyDescent="0.45">
      <c r="A6" s="321"/>
      <c r="B6" s="316"/>
      <c r="C6" s="316"/>
      <c r="D6" s="316" t="s">
        <v>1653</v>
      </c>
    </row>
    <row r="7" spans="1:4" x14ac:dyDescent="0.45">
      <c r="A7" s="321"/>
      <c r="B7" s="316"/>
      <c r="C7" s="316"/>
      <c r="D7" s="316" t="s">
        <v>1654</v>
      </c>
    </row>
    <row r="8" spans="1:4" x14ac:dyDescent="0.45">
      <c r="A8" s="321"/>
      <c r="B8" s="316" t="s">
        <v>160</v>
      </c>
      <c r="C8" s="316" t="s">
        <v>1655</v>
      </c>
      <c r="D8" s="316"/>
    </row>
    <row r="9" spans="1:4" x14ac:dyDescent="0.45">
      <c r="A9" s="321"/>
      <c r="B9" s="316"/>
      <c r="C9" s="316"/>
      <c r="D9" s="316" t="s">
        <v>1652</v>
      </c>
    </row>
    <row r="10" spans="1:4" x14ac:dyDescent="0.45">
      <c r="A10" s="321"/>
      <c r="B10" s="316"/>
      <c r="C10" s="316"/>
      <c r="D10" s="316" t="s">
        <v>1616</v>
      </c>
    </row>
    <row r="11" spans="1:4" x14ac:dyDescent="0.45">
      <c r="A11" s="321"/>
      <c r="B11" s="316"/>
      <c r="C11" s="316"/>
      <c r="D11" s="316" t="s">
        <v>1640</v>
      </c>
    </row>
    <row r="12" spans="1:4" x14ac:dyDescent="0.45">
      <c r="A12" s="321"/>
      <c r="B12" s="316"/>
      <c r="C12" s="316"/>
      <c r="D12" s="316" t="s">
        <v>1641</v>
      </c>
    </row>
    <row r="13" spans="1:4" x14ac:dyDescent="0.45">
      <c r="A13" s="321"/>
      <c r="B13" s="316"/>
      <c r="C13" s="316"/>
      <c r="D13" s="316"/>
    </row>
    <row r="14" spans="1:4" ht="15.75" x14ac:dyDescent="0.5">
      <c r="A14" s="320">
        <v>2</v>
      </c>
      <c r="B14" s="318" t="s">
        <v>298</v>
      </c>
      <c r="C14" s="316"/>
      <c r="D14" s="316"/>
    </row>
    <row r="15" spans="1:4" x14ac:dyDescent="0.45">
      <c r="A15" s="321"/>
      <c r="B15" s="316" t="s">
        <v>141</v>
      </c>
      <c r="C15" s="316" t="s">
        <v>1625</v>
      </c>
      <c r="D15" s="316"/>
    </row>
    <row r="16" spans="1:4" x14ac:dyDescent="0.45">
      <c r="A16" s="321"/>
      <c r="B16" s="316"/>
      <c r="C16" s="316"/>
      <c r="D16" s="316" t="s">
        <v>1657</v>
      </c>
    </row>
    <row r="17" spans="1:5" x14ac:dyDescent="0.45">
      <c r="A17" s="321"/>
      <c r="B17" s="316"/>
      <c r="C17" s="316"/>
      <c r="D17" s="316" t="s">
        <v>1630</v>
      </c>
    </row>
    <row r="18" spans="1:5" x14ac:dyDescent="0.45">
      <c r="A18" s="321"/>
      <c r="B18" s="316"/>
      <c r="C18" s="316"/>
      <c r="D18" s="316" t="s">
        <v>1656</v>
      </c>
    </row>
    <row r="19" spans="1:5" x14ac:dyDescent="0.45">
      <c r="A19" s="321"/>
      <c r="B19" s="316" t="s">
        <v>143</v>
      </c>
      <c r="C19" s="316" t="s">
        <v>1658</v>
      </c>
      <c r="D19" s="316"/>
    </row>
    <row r="20" spans="1:5" x14ac:dyDescent="0.45">
      <c r="A20" s="321"/>
      <c r="B20" s="316"/>
      <c r="C20" s="316"/>
      <c r="D20" s="316" t="s">
        <v>1631</v>
      </c>
    </row>
    <row r="21" spans="1:5" x14ac:dyDescent="0.45">
      <c r="A21" s="321"/>
      <c r="B21" s="316"/>
      <c r="C21" s="316"/>
      <c r="D21" s="316" t="s">
        <v>1661</v>
      </c>
    </row>
    <row r="22" spans="1:5" x14ac:dyDescent="0.45">
      <c r="A22" s="321"/>
      <c r="B22" s="316"/>
      <c r="C22" s="316"/>
      <c r="D22" s="316" t="s">
        <v>1632</v>
      </c>
    </row>
    <row r="23" spans="1:5" x14ac:dyDescent="0.45">
      <c r="A23" s="321"/>
      <c r="B23" s="316" t="s">
        <v>142</v>
      </c>
      <c r="C23" s="316" t="s">
        <v>1659</v>
      </c>
      <c r="D23" s="316"/>
    </row>
    <row r="24" spans="1:5" x14ac:dyDescent="0.45">
      <c r="A24" s="321"/>
      <c r="B24" s="316"/>
      <c r="C24" s="316"/>
      <c r="D24" s="316" t="s">
        <v>1662</v>
      </c>
    </row>
    <row r="25" spans="1:5" x14ac:dyDescent="0.45">
      <c r="A25" s="321"/>
      <c r="B25" s="316"/>
      <c r="C25" s="316"/>
      <c r="D25" s="316" t="s">
        <v>1663</v>
      </c>
    </row>
    <row r="26" spans="1:5" x14ac:dyDescent="0.45">
      <c r="A26" s="321"/>
      <c r="B26" s="316"/>
      <c r="C26" s="316"/>
      <c r="D26" s="316" t="s">
        <v>1664</v>
      </c>
    </row>
    <row r="27" spans="1:5" x14ac:dyDescent="0.45">
      <c r="A27" s="321"/>
      <c r="B27" s="316"/>
      <c r="C27" s="316"/>
      <c r="D27" s="316" t="s">
        <v>1665</v>
      </c>
    </row>
    <row r="28" spans="1:5" x14ac:dyDescent="0.45">
      <c r="A28" s="321"/>
      <c r="B28" s="316"/>
      <c r="C28" s="316"/>
      <c r="D28" s="316"/>
      <c r="E28" t="s">
        <v>1666</v>
      </c>
    </row>
    <row r="29" spans="1:5" x14ac:dyDescent="0.45">
      <c r="A29" s="321"/>
      <c r="B29" s="316"/>
      <c r="C29" s="316"/>
      <c r="D29" s="316"/>
      <c r="E29" t="s">
        <v>1667</v>
      </c>
    </row>
    <row r="30" spans="1:5" x14ac:dyDescent="0.45">
      <c r="A30" s="321"/>
      <c r="B30" s="316" t="s">
        <v>1633</v>
      </c>
      <c r="C30" s="316" t="s">
        <v>1660</v>
      </c>
      <c r="D30" s="316"/>
    </row>
    <row r="31" spans="1:5" x14ac:dyDescent="0.45">
      <c r="A31" s="321"/>
      <c r="B31" s="316"/>
      <c r="C31" s="316"/>
      <c r="D31" s="316" t="s">
        <v>1668</v>
      </c>
    </row>
    <row r="32" spans="1:5" x14ac:dyDescent="0.45">
      <c r="A32" s="321"/>
      <c r="B32" s="316"/>
      <c r="C32" s="316"/>
      <c r="D32" s="316" t="s">
        <v>1669</v>
      </c>
    </row>
    <row r="33" spans="1:5" x14ac:dyDescent="0.45">
      <c r="A33" s="321"/>
      <c r="B33" s="316"/>
      <c r="C33" s="316"/>
      <c r="D33" s="316" t="s">
        <v>1670</v>
      </c>
    </row>
    <row r="34" spans="1:5" x14ac:dyDescent="0.45">
      <c r="A34" s="321"/>
      <c r="B34" s="316"/>
      <c r="C34" s="316"/>
      <c r="D34" s="316"/>
      <c r="E34" t="s">
        <v>1671</v>
      </c>
    </row>
    <row r="35" spans="1:5" x14ac:dyDescent="0.45">
      <c r="A35" s="321"/>
      <c r="B35" s="316"/>
      <c r="C35" s="316"/>
      <c r="D35" s="316" t="s">
        <v>1635</v>
      </c>
    </row>
    <row r="36" spans="1:5" x14ac:dyDescent="0.45">
      <c r="A36" s="321"/>
      <c r="B36" s="316"/>
      <c r="C36" s="316"/>
      <c r="D36" s="316"/>
    </row>
    <row r="37" spans="1:5" ht="15.75" x14ac:dyDescent="0.5">
      <c r="A37" s="320">
        <v>3</v>
      </c>
      <c r="B37" s="318" t="s">
        <v>1618</v>
      </c>
      <c r="C37" s="316"/>
      <c r="D37" s="316"/>
    </row>
    <row r="38" spans="1:5" x14ac:dyDescent="0.45">
      <c r="A38" s="321"/>
      <c r="B38" s="316" t="s">
        <v>144</v>
      </c>
      <c r="C38" s="316" t="s">
        <v>1620</v>
      </c>
      <c r="D38" s="316"/>
    </row>
    <row r="39" spans="1:5" x14ac:dyDescent="0.45">
      <c r="A39" s="321"/>
      <c r="B39" s="316"/>
      <c r="C39" s="316"/>
      <c r="D39" s="316" t="s">
        <v>1619</v>
      </c>
    </row>
    <row r="40" spans="1:5" x14ac:dyDescent="0.45">
      <c r="A40" s="321"/>
      <c r="B40" s="316" t="s">
        <v>145</v>
      </c>
      <c r="C40" s="316" t="s">
        <v>1621</v>
      </c>
      <c r="D40" s="316"/>
    </row>
    <row r="41" spans="1:5" x14ac:dyDescent="0.45">
      <c r="A41" s="321"/>
      <c r="B41" s="316"/>
      <c r="C41" s="316"/>
      <c r="D41" s="316" t="s">
        <v>1623</v>
      </c>
    </row>
    <row r="42" spans="1:5" x14ac:dyDescent="0.45">
      <c r="A42" s="321"/>
      <c r="B42" s="316"/>
      <c r="C42" s="316"/>
      <c r="D42" s="316" t="s">
        <v>1672</v>
      </c>
    </row>
    <row r="43" spans="1:5" x14ac:dyDescent="0.45">
      <c r="A43" s="321"/>
      <c r="B43" s="316"/>
      <c r="C43" s="316"/>
      <c r="D43" s="316" t="s">
        <v>1673</v>
      </c>
    </row>
    <row r="44" spans="1:5" x14ac:dyDescent="0.45">
      <c r="A44" s="321"/>
      <c r="B44" s="316" t="s">
        <v>149</v>
      </c>
      <c r="C44" s="316" t="s">
        <v>1634</v>
      </c>
      <c r="D44" s="316"/>
    </row>
    <row r="45" spans="1:5" x14ac:dyDescent="0.45">
      <c r="A45" s="321"/>
      <c r="B45" s="316"/>
      <c r="C45" s="316"/>
      <c r="D45" s="316" t="s">
        <v>1674</v>
      </c>
    </row>
    <row r="46" spans="1:5" x14ac:dyDescent="0.45">
      <c r="A46" s="321"/>
      <c r="B46" s="316"/>
      <c r="C46" s="316"/>
      <c r="D46" s="316" t="s">
        <v>159</v>
      </c>
    </row>
    <row r="47" spans="1:5" x14ac:dyDescent="0.45">
      <c r="A47" s="321"/>
      <c r="B47" s="316" t="s">
        <v>1624</v>
      </c>
      <c r="C47" s="316" t="s">
        <v>1622</v>
      </c>
      <c r="D47" s="316"/>
    </row>
    <row r="48" spans="1:5" x14ac:dyDescent="0.45">
      <c r="A48" s="321"/>
      <c r="B48" s="316"/>
      <c r="C48" s="316"/>
      <c r="D48" s="316" t="s">
        <v>1675</v>
      </c>
    </row>
    <row r="49" spans="1:4" x14ac:dyDescent="0.45">
      <c r="A49" s="316"/>
      <c r="B49" s="316" t="s">
        <v>1626</v>
      </c>
      <c r="C49" s="316" t="s">
        <v>1642</v>
      </c>
      <c r="D49" s="316"/>
    </row>
    <row r="50" spans="1:4" x14ac:dyDescent="0.45">
      <c r="A50" s="316"/>
      <c r="B50" s="316"/>
      <c r="C50" s="316"/>
      <c r="D50" s="316" t="s">
        <v>1627</v>
      </c>
    </row>
    <row r="51" spans="1:4" x14ac:dyDescent="0.45">
      <c r="A51" s="316"/>
      <c r="B51" s="316"/>
      <c r="C51" s="316"/>
      <c r="D51" s="316"/>
    </row>
    <row r="52" spans="1:4" ht="15.75" x14ac:dyDescent="0.5">
      <c r="A52" s="320">
        <v>4</v>
      </c>
      <c r="B52" s="318" t="s">
        <v>1638</v>
      </c>
      <c r="C52" s="316"/>
      <c r="D52" s="316"/>
    </row>
    <row r="53" spans="1:4" x14ac:dyDescent="0.45">
      <c r="A53" s="321"/>
      <c r="B53" s="316" t="s">
        <v>1636</v>
      </c>
      <c r="C53" s="316" t="s">
        <v>1639</v>
      </c>
      <c r="D53" s="316"/>
    </row>
    <row r="54" spans="1:4" x14ac:dyDescent="0.45">
      <c r="A54" s="321"/>
      <c r="B54" s="316"/>
      <c r="C54" s="316"/>
      <c r="D54" s="317" t="s">
        <v>1643</v>
      </c>
    </row>
    <row r="55" spans="1:4" x14ac:dyDescent="0.45">
      <c r="A55" s="321"/>
      <c r="B55" s="316"/>
      <c r="C55" s="316"/>
      <c r="D55" s="316" t="s">
        <v>1644</v>
      </c>
    </row>
    <row r="56" spans="1:4" x14ac:dyDescent="0.45">
      <c r="A56" s="321"/>
      <c r="B56" s="316"/>
      <c r="C56" s="316"/>
      <c r="D56" s="316" t="s">
        <v>1645</v>
      </c>
    </row>
    <row r="57" spans="1:4" x14ac:dyDescent="0.45">
      <c r="A57" s="321"/>
      <c r="B57" s="316" t="s">
        <v>1637</v>
      </c>
      <c r="C57" s="316" t="s">
        <v>1642</v>
      </c>
      <c r="D57" s="316"/>
    </row>
    <row r="58" spans="1:4" x14ac:dyDescent="0.45">
      <c r="A58" s="321"/>
      <c r="B58" s="316"/>
      <c r="C58" s="316"/>
      <c r="D58" s="316" t="s">
        <v>1627</v>
      </c>
    </row>
    <row r="59" spans="1:4" x14ac:dyDescent="0.45">
      <c r="A59" s="321"/>
      <c r="B59" s="316"/>
      <c r="C59" s="316"/>
      <c r="D59" s="316"/>
    </row>
    <row r="60" spans="1:4" ht="15.75" x14ac:dyDescent="0.5">
      <c r="A60" s="318">
        <v>5</v>
      </c>
      <c r="B60" s="318" t="s">
        <v>1628</v>
      </c>
      <c r="C60" s="316"/>
      <c r="D60" s="316"/>
    </row>
    <row r="61" spans="1:4" x14ac:dyDescent="0.45">
      <c r="A61" s="316"/>
      <c r="B61" s="316" t="s">
        <v>150</v>
      </c>
      <c r="C61" s="316" t="s">
        <v>1629</v>
      </c>
      <c r="D61" s="316"/>
    </row>
    <row r="62" spans="1:4" x14ac:dyDescent="0.45">
      <c r="A62" s="321"/>
      <c r="B62" s="316" t="s">
        <v>151</v>
      </c>
      <c r="C62" s="316" t="s">
        <v>1646</v>
      </c>
      <c r="D62" s="316"/>
    </row>
    <row r="63" spans="1:4" x14ac:dyDescent="0.45">
      <c r="A63" s="321"/>
      <c r="B63" s="316"/>
      <c r="C63" s="316"/>
      <c r="D63" s="316" t="s">
        <v>1647</v>
      </c>
    </row>
    <row r="64" spans="1:4" x14ac:dyDescent="0.45">
      <c r="A64" s="321"/>
      <c r="B64" s="316"/>
      <c r="C64" s="316"/>
      <c r="D64" s="316" t="s">
        <v>1648</v>
      </c>
    </row>
    <row r="65" spans="1:4" x14ac:dyDescent="0.45">
      <c r="A65" s="321"/>
      <c r="B65" s="316"/>
      <c r="C65" s="316"/>
      <c r="D65" s="316" t="s">
        <v>1649</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K59"/>
  <sheetViews>
    <sheetView workbookViewId="0">
      <selection activeCell="F4" sqref="F4"/>
    </sheetView>
  </sheetViews>
  <sheetFormatPr defaultColWidth="8.796875" defaultRowHeight="13.15" x14ac:dyDescent="0.4"/>
  <cols>
    <col min="1" max="1" width="18" style="1" customWidth="1"/>
    <col min="2" max="2" width="11.46484375" style="1" bestFit="1" customWidth="1"/>
    <col min="3" max="3" width="20.796875" style="1" customWidth="1"/>
    <col min="4" max="4" width="12.1328125" style="1" customWidth="1"/>
    <col min="5" max="5" width="15.1328125" style="1" customWidth="1"/>
    <col min="6" max="16384" width="8.796875" style="1"/>
  </cols>
  <sheetData>
    <row r="1" spans="1:11" ht="19.5" customHeight="1" x14ac:dyDescent="0.4">
      <c r="A1" s="46" t="s">
        <v>1404</v>
      </c>
      <c r="B1" s="46"/>
    </row>
    <row r="2" spans="1:11" ht="26.25" x14ac:dyDescent="0.4">
      <c r="A2" s="189" t="s">
        <v>1338</v>
      </c>
      <c r="B2" s="286" t="s">
        <v>1613</v>
      </c>
      <c r="C2" s="189" t="s">
        <v>1612</v>
      </c>
      <c r="D2" s="189" t="s">
        <v>1339</v>
      </c>
      <c r="F2" s="324" t="s">
        <v>1614</v>
      </c>
      <c r="G2" s="325"/>
      <c r="H2" s="325"/>
      <c r="I2" s="325"/>
      <c r="J2" s="325"/>
      <c r="K2" s="326"/>
    </row>
    <row r="3" spans="1:11" x14ac:dyDescent="0.4">
      <c r="A3" s="196"/>
      <c r="B3" s="65" t="s">
        <v>1340</v>
      </c>
      <c r="C3" s="196" t="s">
        <v>1341</v>
      </c>
      <c r="D3" s="196"/>
      <c r="F3" s="327"/>
      <c r="G3" s="328"/>
      <c r="H3" s="328"/>
      <c r="I3" s="328"/>
      <c r="J3" s="328"/>
      <c r="K3" s="329"/>
    </row>
    <row r="4" spans="1:11" x14ac:dyDescent="0.4">
      <c r="A4" s="196"/>
      <c r="B4" s="65" t="s">
        <v>1342</v>
      </c>
      <c r="C4" s="196" t="s">
        <v>1343</v>
      </c>
      <c r="D4" s="196"/>
    </row>
    <row r="5" spans="1:11" x14ac:dyDescent="0.4">
      <c r="A5" s="196"/>
      <c r="B5" s="65" t="s">
        <v>1344</v>
      </c>
      <c r="C5" s="196" t="s">
        <v>1345</v>
      </c>
      <c r="D5" s="196"/>
    </row>
    <row r="6" spans="1:11" x14ac:dyDescent="0.4">
      <c r="A6" s="196"/>
      <c r="B6" s="65" t="s">
        <v>1346</v>
      </c>
      <c r="C6" s="196" t="s">
        <v>1347</v>
      </c>
      <c r="D6" s="196"/>
    </row>
    <row r="7" spans="1:11" x14ac:dyDescent="0.4">
      <c r="A7" s="196"/>
      <c r="B7" s="65" t="s">
        <v>1348</v>
      </c>
      <c r="C7" s="196" t="s">
        <v>1349</v>
      </c>
      <c r="D7" s="196"/>
    </row>
    <row r="8" spans="1:11" x14ac:dyDescent="0.4">
      <c r="A8" s="196"/>
      <c r="B8" s="65" t="s">
        <v>1350</v>
      </c>
      <c r="C8" s="196" t="s">
        <v>1351</v>
      </c>
      <c r="D8" s="196"/>
    </row>
    <row r="9" spans="1:11" x14ac:dyDescent="0.4">
      <c r="A9" s="196"/>
      <c r="B9" s="65" t="s">
        <v>1352</v>
      </c>
      <c r="C9" s="196" t="s">
        <v>1353</v>
      </c>
      <c r="D9" s="196"/>
    </row>
    <row r="10" spans="1:11" x14ac:dyDescent="0.4">
      <c r="A10" s="196"/>
      <c r="B10" s="65" t="s">
        <v>1354</v>
      </c>
      <c r="C10" s="196" t="s">
        <v>1355</v>
      </c>
      <c r="D10" s="196"/>
    </row>
    <row r="11" spans="1:11" x14ac:dyDescent="0.4">
      <c r="A11" s="196"/>
      <c r="B11" s="65" t="s">
        <v>1356</v>
      </c>
      <c r="C11" s="196" t="s">
        <v>1357</v>
      </c>
      <c r="D11" s="196"/>
    </row>
    <row r="12" spans="1:11" x14ac:dyDescent="0.4">
      <c r="A12" s="196"/>
      <c r="B12" s="65" t="s">
        <v>1358</v>
      </c>
      <c r="C12" s="196" t="s">
        <v>1359</v>
      </c>
      <c r="D12" s="196"/>
    </row>
    <row r="13" spans="1:11" x14ac:dyDescent="0.4">
      <c r="A13" s="196"/>
      <c r="B13" s="65" t="s">
        <v>1360</v>
      </c>
      <c r="C13" s="196" t="s">
        <v>1361</v>
      </c>
      <c r="D13" s="196"/>
    </row>
    <row r="14" spans="1:11" x14ac:dyDescent="0.4">
      <c r="A14" s="196"/>
      <c r="B14" s="65" t="s">
        <v>1362</v>
      </c>
      <c r="C14" s="196" t="s">
        <v>1363</v>
      </c>
      <c r="D14" s="196"/>
    </row>
    <row r="15" spans="1:11" x14ac:dyDescent="0.4">
      <c r="A15" s="196"/>
      <c r="B15" s="65" t="s">
        <v>1364</v>
      </c>
      <c r="C15" s="196" t="s">
        <v>1365</v>
      </c>
      <c r="D15" s="196"/>
    </row>
    <row r="16" spans="1:11" x14ac:dyDescent="0.4">
      <c r="A16" s="196"/>
      <c r="B16" s="65" t="s">
        <v>1366</v>
      </c>
      <c r="C16" s="196" t="s">
        <v>1367</v>
      </c>
      <c r="D16" s="196"/>
    </row>
    <row r="17" spans="1:4" x14ac:dyDescent="0.4">
      <c r="A17" s="196"/>
      <c r="B17" s="65" t="s">
        <v>1368</v>
      </c>
      <c r="C17" s="196" t="s">
        <v>1369</v>
      </c>
      <c r="D17" s="196"/>
    </row>
    <row r="18" spans="1:4" x14ac:dyDescent="0.4">
      <c r="A18" s="196"/>
      <c r="B18" s="65" t="s">
        <v>1370</v>
      </c>
      <c r="C18" s="196"/>
      <c r="D18" s="196"/>
    </row>
    <row r="19" spans="1:4" x14ac:dyDescent="0.4">
      <c r="A19" s="196"/>
      <c r="B19" s="65" t="s">
        <v>1371</v>
      </c>
      <c r="C19" s="196"/>
      <c r="D19" s="196"/>
    </row>
    <row r="20" spans="1:4" x14ac:dyDescent="0.4">
      <c r="A20" s="196"/>
      <c r="B20" s="65" t="s">
        <v>1372</v>
      </c>
      <c r="C20" s="196"/>
      <c r="D20" s="196"/>
    </row>
    <row r="21" spans="1:4" x14ac:dyDescent="0.4">
      <c r="A21" s="196"/>
      <c r="B21" s="65" t="s">
        <v>1373</v>
      </c>
      <c r="C21" s="196"/>
      <c r="D21" s="196"/>
    </row>
    <row r="22" spans="1:4" x14ac:dyDescent="0.4">
      <c r="A22" s="196"/>
      <c r="B22" s="65" t="s">
        <v>1374</v>
      </c>
      <c r="C22" s="196"/>
      <c r="D22" s="196"/>
    </row>
    <row r="23" spans="1:4" x14ac:dyDescent="0.4">
      <c r="A23" s="196"/>
      <c r="B23" s="65" t="s">
        <v>1375</v>
      </c>
      <c r="C23" s="196"/>
      <c r="D23" s="196"/>
    </row>
    <row r="24" spans="1:4" x14ac:dyDescent="0.4">
      <c r="A24" s="196"/>
      <c r="B24" s="65" t="s">
        <v>1376</v>
      </c>
      <c r="C24" s="196"/>
      <c r="D24" s="196"/>
    </row>
    <row r="25" spans="1:4" x14ac:dyDescent="0.4">
      <c r="A25" s="196"/>
      <c r="B25" s="65" t="s">
        <v>1377</v>
      </c>
      <c r="C25" s="196"/>
      <c r="D25" s="196"/>
    </row>
    <row r="26" spans="1:4" x14ac:dyDescent="0.4">
      <c r="A26" s="196"/>
      <c r="B26" s="65" t="s">
        <v>1378</v>
      </c>
      <c r="C26" s="196"/>
      <c r="D26" s="196"/>
    </row>
    <row r="27" spans="1:4" x14ac:dyDescent="0.4">
      <c r="A27" s="196"/>
      <c r="B27" s="65" t="s">
        <v>1379</v>
      </c>
      <c r="C27" s="196"/>
      <c r="D27" s="196"/>
    </row>
    <row r="28" spans="1:4" x14ac:dyDescent="0.4">
      <c r="A28" s="196"/>
      <c r="B28" s="65" t="s">
        <v>1380</v>
      </c>
      <c r="C28" s="196"/>
      <c r="D28" s="196"/>
    </row>
    <row r="29" spans="1:4" x14ac:dyDescent="0.4">
      <c r="A29" s="196"/>
      <c r="B29" s="65" t="s">
        <v>1381</v>
      </c>
      <c r="C29" s="196"/>
      <c r="D29" s="196"/>
    </row>
    <row r="30" spans="1:4" x14ac:dyDescent="0.4">
      <c r="A30" s="196"/>
      <c r="B30" s="65" t="s">
        <v>1382</v>
      </c>
      <c r="C30" s="196"/>
      <c r="D30" s="196"/>
    </row>
    <row r="31" spans="1:4" x14ac:dyDescent="0.4">
      <c r="A31" s="196"/>
      <c r="B31" s="65" t="s">
        <v>1383</v>
      </c>
      <c r="C31" s="196"/>
      <c r="D31" s="196"/>
    </row>
    <row r="32" spans="1:4" x14ac:dyDescent="0.4">
      <c r="A32" s="196"/>
      <c r="B32" s="65" t="s">
        <v>1384</v>
      </c>
      <c r="C32" s="196"/>
      <c r="D32" s="196"/>
    </row>
    <row r="33" spans="1:4" x14ac:dyDescent="0.4">
      <c r="A33" s="196"/>
      <c r="B33" s="65" t="s">
        <v>1385</v>
      </c>
      <c r="C33" s="196"/>
      <c r="D33" s="196"/>
    </row>
    <row r="34" spans="1:4" x14ac:dyDescent="0.4">
      <c r="A34" s="196"/>
      <c r="B34" s="65" t="s">
        <v>1386</v>
      </c>
      <c r="C34" s="196"/>
      <c r="D34" s="196"/>
    </row>
    <row r="35" spans="1:4" x14ac:dyDescent="0.4">
      <c r="A35" s="196"/>
      <c r="B35" s="65" t="s">
        <v>1387</v>
      </c>
      <c r="C35" s="196"/>
      <c r="D35" s="196"/>
    </row>
    <row r="36" spans="1:4" x14ac:dyDescent="0.4">
      <c r="A36" s="196"/>
      <c r="B36" s="65" t="s">
        <v>1388</v>
      </c>
      <c r="C36" s="196"/>
      <c r="D36" s="196"/>
    </row>
    <row r="37" spans="1:4" x14ac:dyDescent="0.4">
      <c r="A37" s="196"/>
      <c r="B37" s="65" t="s">
        <v>1389</v>
      </c>
      <c r="C37" s="196"/>
      <c r="D37" s="196"/>
    </row>
    <row r="38" spans="1:4" x14ac:dyDescent="0.4">
      <c r="A38" s="196"/>
      <c r="B38" s="65" t="s">
        <v>1390</v>
      </c>
      <c r="C38" s="196"/>
      <c r="D38" s="196"/>
    </row>
    <row r="39" spans="1:4" x14ac:dyDescent="0.4">
      <c r="A39" s="196"/>
      <c r="B39" s="65" t="s">
        <v>1391</v>
      </c>
      <c r="C39" s="196"/>
      <c r="D39" s="196"/>
    </row>
    <row r="40" spans="1:4" x14ac:dyDescent="0.4">
      <c r="A40" s="196"/>
      <c r="B40" s="65" t="s">
        <v>1392</v>
      </c>
      <c r="C40" s="196"/>
      <c r="D40" s="196"/>
    </row>
    <row r="41" spans="1:4" x14ac:dyDescent="0.4">
      <c r="A41" s="196"/>
      <c r="B41" s="65" t="s">
        <v>1393</v>
      </c>
      <c r="C41" s="196"/>
      <c r="D41" s="196"/>
    </row>
    <row r="42" spans="1:4" x14ac:dyDescent="0.4">
      <c r="A42" s="196"/>
      <c r="B42" s="65" t="s">
        <v>1394</v>
      </c>
      <c r="C42" s="196"/>
      <c r="D42" s="196"/>
    </row>
    <row r="43" spans="1:4" x14ac:dyDescent="0.4">
      <c r="A43" s="196"/>
      <c r="B43" s="65" t="s">
        <v>1395</v>
      </c>
      <c r="C43" s="196"/>
      <c r="D43" s="196"/>
    </row>
    <row r="44" spans="1:4" x14ac:dyDescent="0.4">
      <c r="A44" s="196"/>
      <c r="B44" s="65" t="s">
        <v>1396</v>
      </c>
      <c r="C44" s="196"/>
      <c r="D44" s="196"/>
    </row>
    <row r="45" spans="1:4" x14ac:dyDescent="0.4">
      <c r="A45" s="196"/>
      <c r="B45" s="65" t="s">
        <v>1397</v>
      </c>
      <c r="C45" s="196"/>
      <c r="D45" s="196"/>
    </row>
    <row r="46" spans="1:4" x14ac:dyDescent="0.4">
      <c r="A46" s="196"/>
      <c r="B46" s="65" t="s">
        <v>1398</v>
      </c>
      <c r="C46" s="196"/>
      <c r="D46" s="196"/>
    </row>
    <row r="47" spans="1:4" x14ac:dyDescent="0.4">
      <c r="A47" s="196"/>
      <c r="B47" s="65" t="s">
        <v>1399</v>
      </c>
      <c r="C47" s="196"/>
      <c r="D47" s="196"/>
    </row>
    <row r="48" spans="1:4" x14ac:dyDescent="0.4">
      <c r="A48" s="196"/>
      <c r="B48" s="65" t="s">
        <v>1400</v>
      </c>
      <c r="C48" s="196"/>
      <c r="D48" s="196"/>
    </row>
    <row r="49" spans="1:4" x14ac:dyDescent="0.4">
      <c r="A49" s="196"/>
      <c r="B49" s="65" t="s">
        <v>1401</v>
      </c>
      <c r="C49" s="196"/>
      <c r="D49" s="196"/>
    </row>
    <row r="50" spans="1:4" x14ac:dyDescent="0.4">
      <c r="A50" s="196"/>
      <c r="B50" s="65" t="s">
        <v>1402</v>
      </c>
      <c r="C50" s="196"/>
      <c r="D50" s="196"/>
    </row>
    <row r="51" spans="1:4" x14ac:dyDescent="0.4">
      <c r="A51" s="196"/>
      <c r="B51" s="65" t="s">
        <v>1403</v>
      </c>
      <c r="C51" s="196"/>
      <c r="D51" s="196"/>
    </row>
    <row r="52" spans="1:4" x14ac:dyDescent="0.4">
      <c r="B52" s="66"/>
    </row>
    <row r="53" spans="1:4" x14ac:dyDescent="0.4">
      <c r="B53" s="66"/>
    </row>
    <row r="54" spans="1:4" x14ac:dyDescent="0.4">
      <c r="B54" s="66"/>
    </row>
    <row r="55" spans="1:4" x14ac:dyDescent="0.4">
      <c r="B55" s="66"/>
    </row>
    <row r="56" spans="1:4" x14ac:dyDescent="0.4">
      <c r="B56" s="66"/>
    </row>
    <row r="57" spans="1:4" x14ac:dyDescent="0.4">
      <c r="B57" s="66"/>
    </row>
    <row r="58" spans="1:4" x14ac:dyDescent="0.4">
      <c r="B58" s="66"/>
    </row>
    <row r="59" spans="1:4" x14ac:dyDescent="0.4">
      <c r="B59" s="66"/>
    </row>
  </sheetData>
  <mergeCells count="1">
    <mergeCell ref="F2:K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H8"/>
  <sheetViews>
    <sheetView zoomScale="90" zoomScaleNormal="90" zoomScalePageLayoutView="90" workbookViewId="0">
      <selection activeCell="A8" sqref="A8"/>
    </sheetView>
  </sheetViews>
  <sheetFormatPr defaultColWidth="8.796875" defaultRowHeight="13.15" x14ac:dyDescent="0.4"/>
  <cols>
    <col min="1" max="1" width="18.6640625" style="1" bestFit="1" customWidth="1"/>
    <col min="2" max="23" width="8.796875" style="1"/>
    <col min="24" max="24" width="10" style="1" customWidth="1"/>
    <col min="25" max="35" width="8.796875" style="1"/>
    <col min="36" max="36" width="9.796875" style="1" customWidth="1"/>
    <col min="37" max="16384" width="8.796875" style="1"/>
  </cols>
  <sheetData>
    <row r="1" spans="1:190" s="62" customFormat="1" ht="14.55" customHeight="1" x14ac:dyDescent="0.4">
      <c r="A1" s="260" t="s">
        <v>279</v>
      </c>
      <c r="B1" s="331" t="s">
        <v>277</v>
      </c>
      <c r="C1" s="332"/>
      <c r="D1" s="332"/>
      <c r="E1" s="332"/>
      <c r="F1" s="332"/>
      <c r="G1" s="332"/>
      <c r="H1" s="332"/>
      <c r="I1" s="333"/>
      <c r="J1" s="330" t="s">
        <v>278</v>
      </c>
      <c r="K1" s="330"/>
      <c r="L1" s="330"/>
      <c r="M1" s="330"/>
      <c r="N1" s="330"/>
      <c r="O1" s="330"/>
      <c r="P1" s="330"/>
      <c r="Q1" s="330"/>
      <c r="R1" s="330"/>
      <c r="S1" s="330"/>
      <c r="T1" s="330"/>
      <c r="U1" s="330" t="s">
        <v>299</v>
      </c>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row>
    <row r="2" spans="1:190" s="63" customFormat="1" x14ac:dyDescent="0.45">
      <c r="A2" s="252" t="s">
        <v>269</v>
      </c>
      <c r="B2" s="262" t="s">
        <v>1493</v>
      </c>
      <c r="C2" s="262" t="s">
        <v>1494</v>
      </c>
      <c r="D2" s="262" t="s">
        <v>1495</v>
      </c>
      <c r="E2" s="262" t="s">
        <v>1496</v>
      </c>
      <c r="F2" s="262" t="s">
        <v>1497</v>
      </c>
      <c r="G2" s="262" t="s">
        <v>1498</v>
      </c>
      <c r="H2" s="262" t="s">
        <v>1499</v>
      </c>
      <c r="I2" s="262" t="s">
        <v>1500</v>
      </c>
      <c r="J2" s="262" t="s">
        <v>272</v>
      </c>
      <c r="K2" s="262" t="s">
        <v>273</v>
      </c>
      <c r="L2" s="262" t="s">
        <v>274</v>
      </c>
      <c r="M2" s="262" t="s">
        <v>275</v>
      </c>
      <c r="N2" s="262" t="s">
        <v>276</v>
      </c>
      <c r="O2" s="262" t="s">
        <v>285</v>
      </c>
      <c r="P2" s="262" t="s">
        <v>286</v>
      </c>
      <c r="Q2" s="262" t="s">
        <v>287</v>
      </c>
      <c r="R2" s="262" t="s">
        <v>288</v>
      </c>
      <c r="S2" s="262" t="s">
        <v>289</v>
      </c>
      <c r="T2" s="262" t="s">
        <v>290</v>
      </c>
      <c r="U2" s="262" t="s">
        <v>178</v>
      </c>
      <c r="V2" s="262" t="s">
        <v>179</v>
      </c>
      <c r="W2" s="262" t="s">
        <v>180</v>
      </c>
      <c r="X2" s="262" t="s">
        <v>181</v>
      </c>
      <c r="Y2" s="262" t="s">
        <v>182</v>
      </c>
      <c r="Z2" s="262" t="s">
        <v>183</v>
      </c>
      <c r="AA2" s="262" t="s">
        <v>184</v>
      </c>
      <c r="AB2" s="262" t="s">
        <v>185</v>
      </c>
      <c r="AC2" s="262" t="s">
        <v>186</v>
      </c>
      <c r="AD2" s="262" t="s">
        <v>187</v>
      </c>
      <c r="AE2" s="262" t="s">
        <v>188</v>
      </c>
      <c r="AF2" s="262" t="s">
        <v>189</v>
      </c>
      <c r="AG2" s="262" t="s">
        <v>190</v>
      </c>
      <c r="AH2" s="262" t="s">
        <v>191</v>
      </c>
      <c r="AI2" s="262" t="s">
        <v>192</v>
      </c>
      <c r="AJ2" s="262" t="s">
        <v>193</v>
      </c>
      <c r="AK2" s="262" t="s">
        <v>194</v>
      </c>
      <c r="AL2" s="262" t="s">
        <v>195</v>
      </c>
      <c r="AM2" s="262" t="s">
        <v>196</v>
      </c>
      <c r="AN2" s="262" t="s">
        <v>197</v>
      </c>
      <c r="AO2" s="262" t="s">
        <v>198</v>
      </c>
      <c r="AP2" s="262" t="s">
        <v>199</v>
      </c>
      <c r="AQ2" s="262" t="s">
        <v>200</v>
      </c>
      <c r="AR2" s="262" t="s">
        <v>201</v>
      </c>
      <c r="AS2" s="262" t="s">
        <v>202</v>
      </c>
      <c r="AT2" s="262" t="s">
        <v>203</v>
      </c>
      <c r="AU2" s="262" t="s">
        <v>204</v>
      </c>
      <c r="AV2" s="262" t="s">
        <v>205</v>
      </c>
      <c r="AW2" s="262" t="s">
        <v>206</v>
      </c>
      <c r="AX2" s="262" t="s">
        <v>207</v>
      </c>
      <c r="AY2" s="262" t="s">
        <v>208</v>
      </c>
      <c r="AZ2" s="262" t="s">
        <v>209</v>
      </c>
      <c r="BA2" s="262" t="s">
        <v>210</v>
      </c>
      <c r="BB2" s="262" t="s">
        <v>211</v>
      </c>
      <c r="BC2" s="262" t="s">
        <v>212</v>
      </c>
      <c r="BD2" s="262" t="s">
        <v>213</v>
      </c>
      <c r="BE2" s="262" t="s">
        <v>214</v>
      </c>
      <c r="BF2" s="262" t="s">
        <v>215</v>
      </c>
      <c r="BG2" s="262" t="s">
        <v>216</v>
      </c>
      <c r="BH2" s="262" t="s">
        <v>217</v>
      </c>
      <c r="BI2" s="262" t="s">
        <v>218</v>
      </c>
      <c r="BJ2" s="262" t="s">
        <v>219</v>
      </c>
      <c r="BK2" s="262" t="s">
        <v>220</v>
      </c>
      <c r="BL2" s="262" t="s">
        <v>221</v>
      </c>
      <c r="BM2" s="262" t="s">
        <v>222</v>
      </c>
      <c r="BN2" s="262" t="s">
        <v>223</v>
      </c>
      <c r="BO2" s="262" t="s">
        <v>224</v>
      </c>
      <c r="BP2" s="262" t="s">
        <v>225</v>
      </c>
      <c r="BQ2" s="262" t="s">
        <v>226</v>
      </c>
      <c r="BR2" s="262" t="s">
        <v>227</v>
      </c>
      <c r="BS2" s="262" t="s">
        <v>228</v>
      </c>
      <c r="BT2" s="262" t="s">
        <v>229</v>
      </c>
      <c r="BU2" s="262" t="s">
        <v>230</v>
      </c>
      <c r="BV2" s="262" t="s">
        <v>231</v>
      </c>
      <c r="BW2" s="262" t="s">
        <v>232</v>
      </c>
      <c r="BX2" s="262" t="s">
        <v>233</v>
      </c>
      <c r="BY2" s="262" t="s">
        <v>234</v>
      </c>
      <c r="BZ2" s="262" t="s">
        <v>235</v>
      </c>
      <c r="CA2" s="262" t="s">
        <v>236</v>
      </c>
      <c r="CB2" s="262" t="s">
        <v>237</v>
      </c>
      <c r="CC2" s="262" t="s">
        <v>238</v>
      </c>
      <c r="CD2" s="262" t="s">
        <v>239</v>
      </c>
      <c r="CE2" s="262" t="s">
        <v>240</v>
      </c>
      <c r="CF2" s="262" t="s">
        <v>241</v>
      </c>
      <c r="CG2" s="262" t="s">
        <v>242</v>
      </c>
      <c r="CH2" s="262" t="s">
        <v>243</v>
      </c>
      <c r="CI2" s="262" t="s">
        <v>244</v>
      </c>
      <c r="CJ2" s="262" t="s">
        <v>245</v>
      </c>
      <c r="CK2" s="262" t="s">
        <v>246</v>
      </c>
      <c r="CL2" s="262" t="s">
        <v>247</v>
      </c>
      <c r="CM2" s="262" t="s">
        <v>248</v>
      </c>
      <c r="CN2" s="262" t="s">
        <v>249</v>
      </c>
      <c r="CO2" s="262" t="s">
        <v>250</v>
      </c>
      <c r="CP2" s="262" t="s">
        <v>251</v>
      </c>
      <c r="CQ2" s="262" t="s">
        <v>252</v>
      </c>
      <c r="CR2" s="262" t="s">
        <v>253</v>
      </c>
      <c r="CS2" s="262" t="s">
        <v>254</v>
      </c>
      <c r="CT2" s="262" t="s">
        <v>255</v>
      </c>
      <c r="CU2" s="262" t="s">
        <v>256</v>
      </c>
      <c r="CV2" s="262" t="s">
        <v>257</v>
      </c>
      <c r="CW2" s="262" t="s">
        <v>258</v>
      </c>
      <c r="CX2" s="262" t="s">
        <v>259</v>
      </c>
      <c r="CY2" s="262" t="s">
        <v>260</v>
      </c>
      <c r="CZ2" s="262" t="s">
        <v>261</v>
      </c>
      <c r="DA2" s="262" t="s">
        <v>385</v>
      </c>
      <c r="DB2" s="262" t="s">
        <v>386</v>
      </c>
      <c r="DC2" s="262" t="s">
        <v>387</v>
      </c>
      <c r="DD2" s="262" t="s">
        <v>388</v>
      </c>
      <c r="DE2" s="262" t="s">
        <v>389</v>
      </c>
      <c r="DF2" s="262" t="s">
        <v>390</v>
      </c>
      <c r="DG2" s="262" t="s">
        <v>391</v>
      </c>
      <c r="DH2" s="262" t="s">
        <v>392</v>
      </c>
      <c r="DI2" s="262" t="s">
        <v>393</v>
      </c>
      <c r="DJ2" s="262" t="s">
        <v>394</v>
      </c>
      <c r="DK2" s="262" t="s">
        <v>395</v>
      </c>
      <c r="DL2" s="262" t="s">
        <v>396</v>
      </c>
      <c r="DM2" s="262" t="s">
        <v>397</v>
      </c>
      <c r="DN2" s="262" t="s">
        <v>398</v>
      </c>
      <c r="DO2" s="262" t="s">
        <v>399</v>
      </c>
      <c r="DP2" s="262" t="s">
        <v>414</v>
      </c>
      <c r="DQ2" s="262" t="s">
        <v>415</v>
      </c>
      <c r="DR2" s="262" t="s">
        <v>416</v>
      </c>
      <c r="DS2" s="262" t="s">
        <v>417</v>
      </c>
      <c r="DT2" s="262" t="s">
        <v>418</v>
      </c>
      <c r="DU2" s="262" t="s">
        <v>419</v>
      </c>
      <c r="DV2" s="262" t="s">
        <v>420</v>
      </c>
      <c r="DW2" s="262" t="s">
        <v>421</v>
      </c>
      <c r="DX2" s="262" t="s">
        <v>422</v>
      </c>
      <c r="DY2" s="262" t="s">
        <v>423</v>
      </c>
      <c r="DZ2" s="262" t="s">
        <v>424</v>
      </c>
      <c r="EA2" s="262" t="s">
        <v>425</v>
      </c>
      <c r="EB2" s="262" t="s">
        <v>438</v>
      </c>
      <c r="EC2" s="262" t="s">
        <v>439</v>
      </c>
      <c r="ED2" s="262" t="s">
        <v>440</v>
      </c>
      <c r="EE2" s="262" t="s">
        <v>441</v>
      </c>
      <c r="EF2" s="262" t="s">
        <v>442</v>
      </c>
      <c r="EG2" s="262" t="s">
        <v>443</v>
      </c>
      <c r="EH2" s="262" t="s">
        <v>444</v>
      </c>
      <c r="EI2" s="262" t="s">
        <v>445</v>
      </c>
      <c r="EJ2" s="262" t="s">
        <v>446</v>
      </c>
      <c r="EK2" s="262" t="s">
        <v>447</v>
      </c>
      <c r="EL2" s="262" t="s">
        <v>448</v>
      </c>
      <c r="EM2" s="262" t="s">
        <v>449</v>
      </c>
      <c r="EN2" s="262" t="s">
        <v>450</v>
      </c>
      <c r="EO2" s="262" t="s">
        <v>451</v>
      </c>
      <c r="EP2" s="262" t="s">
        <v>452</v>
      </c>
      <c r="EQ2" s="262" t="s">
        <v>453</v>
      </c>
      <c r="ER2" s="262" t="s">
        <v>454</v>
      </c>
      <c r="ES2" s="262" t="s">
        <v>455</v>
      </c>
      <c r="ET2" s="262" t="s">
        <v>456</v>
      </c>
      <c r="EV2" s="170" t="s">
        <v>1501</v>
      </c>
      <c r="EW2" s="226"/>
      <c r="EX2" s="226"/>
      <c r="EY2" s="226"/>
      <c r="EZ2" s="226"/>
      <c r="FA2" s="227"/>
      <c r="FB2" s="144" t="s">
        <v>446</v>
      </c>
      <c r="FC2" s="145" t="s">
        <v>447</v>
      </c>
      <c r="FD2" s="145" t="s">
        <v>448</v>
      </c>
      <c r="FE2" s="145" t="s">
        <v>449</v>
      </c>
      <c r="FF2" s="219" t="s">
        <v>446</v>
      </c>
      <c r="FG2" s="144" t="s">
        <v>184</v>
      </c>
      <c r="FH2" s="145" t="s">
        <v>185</v>
      </c>
      <c r="FI2" s="145" t="s">
        <v>186</v>
      </c>
      <c r="FJ2" s="145" t="s">
        <v>196</v>
      </c>
      <c r="FK2" s="145" t="s">
        <v>197</v>
      </c>
      <c r="FL2" s="145" t="s">
        <v>198</v>
      </c>
      <c r="FM2" s="145" t="s">
        <v>208</v>
      </c>
      <c r="FN2" s="145" t="s">
        <v>209</v>
      </c>
      <c r="FO2" s="145" t="s">
        <v>210</v>
      </c>
      <c r="FP2" s="145" t="s">
        <v>220</v>
      </c>
      <c r="FQ2" s="145" t="s">
        <v>221</v>
      </c>
      <c r="FR2" s="145" t="s">
        <v>222</v>
      </c>
      <c r="FS2" s="145" t="s">
        <v>232</v>
      </c>
      <c r="FT2" s="145" t="s">
        <v>233</v>
      </c>
      <c r="FU2" s="145" t="s">
        <v>234</v>
      </c>
      <c r="FV2" s="145" t="s">
        <v>244</v>
      </c>
      <c r="FW2" s="145" t="s">
        <v>245</v>
      </c>
      <c r="FX2" s="145" t="s">
        <v>246</v>
      </c>
      <c r="FY2" s="145" t="s">
        <v>256</v>
      </c>
      <c r="FZ2" s="145" t="s">
        <v>257</v>
      </c>
      <c r="GA2" s="146" t="s">
        <v>258</v>
      </c>
      <c r="GB2" s="144" t="s">
        <v>394</v>
      </c>
      <c r="GC2" s="145" t="s">
        <v>395</v>
      </c>
      <c r="GD2" s="145" t="s">
        <v>396</v>
      </c>
      <c r="GE2" s="145" t="s">
        <v>397</v>
      </c>
      <c r="GF2" s="145" t="s">
        <v>398</v>
      </c>
      <c r="GG2" s="146" t="s">
        <v>399</v>
      </c>
      <c r="GH2" s="219" t="s">
        <v>80</v>
      </c>
    </row>
    <row r="3" spans="1:190" s="60" customFormat="1" ht="58.25" customHeight="1" x14ac:dyDescent="0.45">
      <c r="A3" s="255" t="s">
        <v>270</v>
      </c>
      <c r="B3" s="264" t="s">
        <v>262</v>
      </c>
      <c r="C3" s="264" t="s">
        <v>300</v>
      </c>
      <c r="D3" s="264" t="s">
        <v>263</v>
      </c>
      <c r="E3" s="264" t="s">
        <v>264</v>
      </c>
      <c r="F3" s="264" t="s">
        <v>265</v>
      </c>
      <c r="G3" s="264" t="s">
        <v>266</v>
      </c>
      <c r="H3" s="264" t="s">
        <v>267</v>
      </c>
      <c r="I3" s="264" t="s">
        <v>268</v>
      </c>
      <c r="J3" s="264" t="s">
        <v>280</v>
      </c>
      <c r="K3" s="264" t="s">
        <v>281</v>
      </c>
      <c r="L3" s="264" t="s">
        <v>282</v>
      </c>
      <c r="M3" s="264" t="s">
        <v>283</v>
      </c>
      <c r="N3" s="264" t="s">
        <v>284</v>
      </c>
      <c r="O3" s="264" t="s">
        <v>291</v>
      </c>
      <c r="P3" s="264" t="s">
        <v>292</v>
      </c>
      <c r="Q3" s="264" t="s">
        <v>293</v>
      </c>
      <c r="R3" s="264" t="s">
        <v>294</v>
      </c>
      <c r="S3" s="264" t="s">
        <v>295</v>
      </c>
      <c r="T3" s="264" t="s">
        <v>296</v>
      </c>
      <c r="U3" s="264" t="s">
        <v>301</v>
      </c>
      <c r="V3" s="264" t="s">
        <v>302</v>
      </c>
      <c r="W3" s="264" t="s">
        <v>303</v>
      </c>
      <c r="X3" s="264" t="s">
        <v>304</v>
      </c>
      <c r="Y3" s="264" t="s">
        <v>305</v>
      </c>
      <c r="Z3" s="264" t="s">
        <v>306</v>
      </c>
      <c r="AA3" s="264" t="s">
        <v>307</v>
      </c>
      <c r="AB3" s="264" t="s">
        <v>308</v>
      </c>
      <c r="AC3" s="264" t="s">
        <v>309</v>
      </c>
      <c r="AD3" s="264" t="s">
        <v>310</v>
      </c>
      <c r="AE3" s="264" t="s">
        <v>311</v>
      </c>
      <c r="AF3" s="264" t="s">
        <v>312</v>
      </c>
      <c r="AG3" s="264" t="s">
        <v>322</v>
      </c>
      <c r="AH3" s="264" t="s">
        <v>323</v>
      </c>
      <c r="AI3" s="264" t="s">
        <v>324</v>
      </c>
      <c r="AJ3" s="264" t="s">
        <v>313</v>
      </c>
      <c r="AK3" s="264" t="s">
        <v>316</v>
      </c>
      <c r="AL3" s="264" t="s">
        <v>319</v>
      </c>
      <c r="AM3" s="264" t="s">
        <v>314</v>
      </c>
      <c r="AN3" s="264" t="s">
        <v>317</v>
      </c>
      <c r="AO3" s="264" t="s">
        <v>320</v>
      </c>
      <c r="AP3" s="264" t="s">
        <v>315</v>
      </c>
      <c r="AQ3" s="264" t="s">
        <v>318</v>
      </c>
      <c r="AR3" s="264" t="s">
        <v>321</v>
      </c>
      <c r="AS3" s="264" t="s">
        <v>325</v>
      </c>
      <c r="AT3" s="264" t="s">
        <v>329</v>
      </c>
      <c r="AU3" s="264" t="s">
        <v>333</v>
      </c>
      <c r="AV3" s="264" t="s">
        <v>326</v>
      </c>
      <c r="AW3" s="264" t="s">
        <v>330</v>
      </c>
      <c r="AX3" s="264" t="s">
        <v>334</v>
      </c>
      <c r="AY3" s="264" t="s">
        <v>327</v>
      </c>
      <c r="AZ3" s="264" t="s">
        <v>331</v>
      </c>
      <c r="BA3" s="264" t="s">
        <v>335</v>
      </c>
      <c r="BB3" s="264" t="s">
        <v>328</v>
      </c>
      <c r="BC3" s="264" t="s">
        <v>332</v>
      </c>
      <c r="BD3" s="264" t="s">
        <v>336</v>
      </c>
      <c r="BE3" s="264" t="s">
        <v>337</v>
      </c>
      <c r="BF3" s="264" t="s">
        <v>341</v>
      </c>
      <c r="BG3" s="264" t="s">
        <v>345</v>
      </c>
      <c r="BH3" s="264" t="s">
        <v>338</v>
      </c>
      <c r="BI3" s="264" t="s">
        <v>342</v>
      </c>
      <c r="BJ3" s="264" t="s">
        <v>346</v>
      </c>
      <c r="BK3" s="264" t="s">
        <v>339</v>
      </c>
      <c r="BL3" s="264" t="s">
        <v>343</v>
      </c>
      <c r="BM3" s="264" t="s">
        <v>347</v>
      </c>
      <c r="BN3" s="264" t="s">
        <v>340</v>
      </c>
      <c r="BO3" s="264" t="s">
        <v>344</v>
      </c>
      <c r="BP3" s="264" t="s">
        <v>348</v>
      </c>
      <c r="BQ3" s="264" t="s">
        <v>349</v>
      </c>
      <c r="BR3" s="264" t="s">
        <v>353</v>
      </c>
      <c r="BS3" s="264" t="s">
        <v>357</v>
      </c>
      <c r="BT3" s="264" t="s">
        <v>350</v>
      </c>
      <c r="BU3" s="264" t="s">
        <v>354</v>
      </c>
      <c r="BV3" s="264" t="s">
        <v>358</v>
      </c>
      <c r="BW3" s="264" t="s">
        <v>351</v>
      </c>
      <c r="BX3" s="264" t="s">
        <v>355</v>
      </c>
      <c r="BY3" s="264" t="s">
        <v>359</v>
      </c>
      <c r="BZ3" s="264" t="s">
        <v>352</v>
      </c>
      <c r="CA3" s="264" t="s">
        <v>356</v>
      </c>
      <c r="CB3" s="264" t="s">
        <v>360</v>
      </c>
      <c r="CC3" s="264" t="s">
        <v>361</v>
      </c>
      <c r="CD3" s="264" t="s">
        <v>365</v>
      </c>
      <c r="CE3" s="264" t="s">
        <v>369</v>
      </c>
      <c r="CF3" s="264" t="s">
        <v>362</v>
      </c>
      <c r="CG3" s="264" t="s">
        <v>366</v>
      </c>
      <c r="CH3" s="264" t="s">
        <v>370</v>
      </c>
      <c r="CI3" s="264" t="s">
        <v>363</v>
      </c>
      <c r="CJ3" s="264" t="s">
        <v>367</v>
      </c>
      <c r="CK3" s="264" t="s">
        <v>371</v>
      </c>
      <c r="CL3" s="264" t="s">
        <v>364</v>
      </c>
      <c r="CM3" s="264" t="s">
        <v>368</v>
      </c>
      <c r="CN3" s="264" t="s">
        <v>372</v>
      </c>
      <c r="CO3" s="264" t="s">
        <v>373</v>
      </c>
      <c r="CP3" s="264" t="s">
        <v>377</v>
      </c>
      <c r="CQ3" s="264" t="s">
        <v>381</v>
      </c>
      <c r="CR3" s="264" t="s">
        <v>374</v>
      </c>
      <c r="CS3" s="264" t="s">
        <v>378</v>
      </c>
      <c r="CT3" s="264" t="s">
        <v>382</v>
      </c>
      <c r="CU3" s="264" t="s">
        <v>375</v>
      </c>
      <c r="CV3" s="264" t="s">
        <v>379</v>
      </c>
      <c r="CW3" s="264" t="s">
        <v>383</v>
      </c>
      <c r="CX3" s="264" t="s">
        <v>376</v>
      </c>
      <c r="CY3" s="264" t="s">
        <v>380</v>
      </c>
      <c r="CZ3" s="264" t="s">
        <v>384</v>
      </c>
      <c r="DA3" s="264" t="s">
        <v>92</v>
      </c>
      <c r="DB3" s="264" t="s">
        <v>400</v>
      </c>
      <c r="DC3" s="264" t="s">
        <v>401</v>
      </c>
      <c r="DD3" s="264" t="s">
        <v>402</v>
      </c>
      <c r="DE3" s="264" t="s">
        <v>403</v>
      </c>
      <c r="DF3" s="264" t="s">
        <v>404</v>
      </c>
      <c r="DG3" s="264" t="s">
        <v>405</v>
      </c>
      <c r="DH3" s="264" t="s">
        <v>406</v>
      </c>
      <c r="DI3" s="264" t="s">
        <v>407</v>
      </c>
      <c r="DJ3" s="264" t="s">
        <v>408</v>
      </c>
      <c r="DK3" s="264" t="s">
        <v>409</v>
      </c>
      <c r="DL3" s="264" t="s">
        <v>410</v>
      </c>
      <c r="DM3" s="264" t="s">
        <v>411</v>
      </c>
      <c r="DN3" s="264" t="s">
        <v>412</v>
      </c>
      <c r="DO3" s="264" t="s">
        <v>413</v>
      </c>
      <c r="DP3" s="264" t="s">
        <v>426</v>
      </c>
      <c r="DQ3" s="264" t="s">
        <v>427</v>
      </c>
      <c r="DR3" s="264" t="s">
        <v>428</v>
      </c>
      <c r="DS3" s="264" t="s">
        <v>429</v>
      </c>
      <c r="DT3" s="264" t="s">
        <v>430</v>
      </c>
      <c r="DU3" s="264" t="s">
        <v>431</v>
      </c>
      <c r="DV3" s="264" t="s">
        <v>432</v>
      </c>
      <c r="DW3" s="264" t="s">
        <v>433</v>
      </c>
      <c r="DX3" s="264" t="s">
        <v>434</v>
      </c>
      <c r="DY3" s="264" t="s">
        <v>435</v>
      </c>
      <c r="DZ3" s="264" t="s">
        <v>436</v>
      </c>
      <c r="EA3" s="264" t="s">
        <v>437</v>
      </c>
      <c r="EB3" s="264" t="s">
        <v>457</v>
      </c>
      <c r="EC3" s="264" t="s">
        <v>30</v>
      </c>
      <c r="ED3" s="264" t="s">
        <v>31</v>
      </c>
      <c r="EE3" s="264" t="s">
        <v>458</v>
      </c>
      <c r="EF3" s="264" t="s">
        <v>49</v>
      </c>
      <c r="EG3" s="264" t="s">
        <v>459</v>
      </c>
      <c r="EH3" s="264" t="s">
        <v>460</v>
      </c>
      <c r="EI3" s="264" t="s">
        <v>461</v>
      </c>
      <c r="EJ3" s="264" t="s">
        <v>38</v>
      </c>
      <c r="EK3" s="264" t="s">
        <v>462</v>
      </c>
      <c r="EL3" s="264" t="s">
        <v>39</v>
      </c>
      <c r="EM3" s="264" t="s">
        <v>40</v>
      </c>
      <c r="EN3" s="264" t="s">
        <v>463</v>
      </c>
      <c r="EO3" s="264" t="s">
        <v>41</v>
      </c>
      <c r="EP3" s="264" t="s">
        <v>42</v>
      </c>
      <c r="EQ3" s="264" t="s">
        <v>43</v>
      </c>
      <c r="ER3" s="264" t="s">
        <v>39</v>
      </c>
      <c r="ES3" s="264" t="s">
        <v>464</v>
      </c>
      <c r="ET3" s="264" t="s">
        <v>44</v>
      </c>
      <c r="EV3" s="224" t="s">
        <v>1413</v>
      </c>
      <c r="EW3" s="174"/>
      <c r="EX3" s="174"/>
      <c r="EY3" s="174"/>
      <c r="EZ3" s="174"/>
      <c r="FA3" s="175"/>
      <c r="FB3" s="42" t="s">
        <v>1412</v>
      </c>
      <c r="FC3" s="71" t="s">
        <v>1412</v>
      </c>
      <c r="FD3" s="71" t="s">
        <v>1412</v>
      </c>
      <c r="FE3" s="71" t="s">
        <v>1412</v>
      </c>
      <c r="FF3" s="186" t="s">
        <v>1413</v>
      </c>
      <c r="FG3" s="42" t="s">
        <v>1412</v>
      </c>
      <c r="FH3" s="71" t="s">
        <v>1412</v>
      </c>
      <c r="FI3" s="71" t="s">
        <v>1412</v>
      </c>
      <c r="FJ3" s="71" t="s">
        <v>1412</v>
      </c>
      <c r="FK3" s="71" t="s">
        <v>1412</v>
      </c>
      <c r="FL3" s="71" t="s">
        <v>1412</v>
      </c>
      <c r="FM3" s="71" t="s">
        <v>1412</v>
      </c>
      <c r="FN3" s="71" t="s">
        <v>1412</v>
      </c>
      <c r="FO3" s="71" t="s">
        <v>1412</v>
      </c>
      <c r="FP3" s="71" t="s">
        <v>1412</v>
      </c>
      <c r="FQ3" s="71" t="s">
        <v>1412</v>
      </c>
      <c r="FR3" s="71" t="s">
        <v>1412</v>
      </c>
      <c r="FS3" s="71" t="s">
        <v>1412</v>
      </c>
      <c r="FT3" s="71" t="s">
        <v>1412</v>
      </c>
      <c r="FU3" s="71" t="s">
        <v>1412</v>
      </c>
      <c r="FV3" s="71" t="s">
        <v>1412</v>
      </c>
      <c r="FW3" s="71" t="s">
        <v>1412</v>
      </c>
      <c r="FX3" s="71" t="s">
        <v>1412</v>
      </c>
      <c r="FY3" s="71" t="s">
        <v>1412</v>
      </c>
      <c r="FZ3" s="71" t="s">
        <v>1412</v>
      </c>
      <c r="GA3" s="85" t="s">
        <v>1412</v>
      </c>
      <c r="GB3" s="42" t="s">
        <v>1412</v>
      </c>
      <c r="GC3" s="71" t="s">
        <v>1412</v>
      </c>
      <c r="GD3" s="71" t="s">
        <v>1412</v>
      </c>
      <c r="GE3" s="71" t="s">
        <v>1412</v>
      </c>
      <c r="GF3" s="71" t="s">
        <v>1412</v>
      </c>
      <c r="GG3" s="85" t="s">
        <v>1412</v>
      </c>
      <c r="GH3" s="225" t="s">
        <v>1413</v>
      </c>
    </row>
    <row r="4" spans="1:190" s="61" customFormat="1" ht="14.55" customHeight="1" x14ac:dyDescent="0.45">
      <c r="A4" s="258" t="s">
        <v>271</v>
      </c>
      <c r="B4" s="266" t="s">
        <v>97</v>
      </c>
      <c r="C4" s="266" t="s">
        <v>97</v>
      </c>
      <c r="D4" s="266" t="s">
        <v>97</v>
      </c>
      <c r="E4" s="266" t="s">
        <v>97</v>
      </c>
      <c r="F4" s="266" t="s">
        <v>97</v>
      </c>
      <c r="G4" s="266" t="s">
        <v>97</v>
      </c>
      <c r="H4" s="266" t="s">
        <v>97</v>
      </c>
      <c r="I4" s="266" t="s">
        <v>97</v>
      </c>
      <c r="J4" s="266" t="s">
        <v>97</v>
      </c>
      <c r="K4" s="266" t="s">
        <v>97</v>
      </c>
      <c r="L4" s="266" t="s">
        <v>97</v>
      </c>
      <c r="M4" s="266" t="s">
        <v>97</v>
      </c>
      <c r="N4" s="266" t="s">
        <v>97</v>
      </c>
      <c r="O4" s="266" t="s">
        <v>97</v>
      </c>
      <c r="P4" s="266" t="s">
        <v>97</v>
      </c>
      <c r="Q4" s="266" t="s">
        <v>97</v>
      </c>
      <c r="R4" s="266" t="s">
        <v>97</v>
      </c>
      <c r="S4" s="266" t="s">
        <v>97</v>
      </c>
      <c r="T4" s="266" t="s">
        <v>97</v>
      </c>
      <c r="U4" s="266" t="s">
        <v>297</v>
      </c>
      <c r="V4" s="266" t="s">
        <v>297</v>
      </c>
      <c r="W4" s="266" t="s">
        <v>297</v>
      </c>
      <c r="X4" s="266" t="s">
        <v>297</v>
      </c>
      <c r="Y4" s="266" t="s">
        <v>297</v>
      </c>
      <c r="Z4" s="266" t="s">
        <v>297</v>
      </c>
      <c r="AA4" s="266" t="s">
        <v>297</v>
      </c>
      <c r="AB4" s="266" t="s">
        <v>297</v>
      </c>
      <c r="AC4" s="266" t="s">
        <v>297</v>
      </c>
      <c r="AD4" s="266" t="s">
        <v>297</v>
      </c>
      <c r="AE4" s="266" t="s">
        <v>297</v>
      </c>
      <c r="AF4" s="266" t="s">
        <v>297</v>
      </c>
      <c r="AG4" s="266" t="s">
        <v>297</v>
      </c>
      <c r="AH4" s="266" t="s">
        <v>297</v>
      </c>
      <c r="AI4" s="266" t="s">
        <v>297</v>
      </c>
      <c r="AJ4" s="266" t="s">
        <v>297</v>
      </c>
      <c r="AK4" s="266" t="s">
        <v>297</v>
      </c>
      <c r="AL4" s="266" t="s">
        <v>297</v>
      </c>
      <c r="AM4" s="266" t="s">
        <v>297</v>
      </c>
      <c r="AN4" s="266" t="s">
        <v>297</v>
      </c>
      <c r="AO4" s="266" t="s">
        <v>297</v>
      </c>
      <c r="AP4" s="266" t="s">
        <v>297</v>
      </c>
      <c r="AQ4" s="266" t="s">
        <v>297</v>
      </c>
      <c r="AR4" s="266" t="s">
        <v>297</v>
      </c>
      <c r="AS4" s="266" t="s">
        <v>297</v>
      </c>
      <c r="AT4" s="266" t="s">
        <v>297</v>
      </c>
      <c r="AU4" s="266" t="s">
        <v>297</v>
      </c>
      <c r="AV4" s="266" t="s">
        <v>297</v>
      </c>
      <c r="AW4" s="266" t="s">
        <v>297</v>
      </c>
      <c r="AX4" s="266" t="s">
        <v>297</v>
      </c>
      <c r="AY4" s="266" t="s">
        <v>297</v>
      </c>
      <c r="AZ4" s="266" t="s">
        <v>297</v>
      </c>
      <c r="BA4" s="266" t="s">
        <v>297</v>
      </c>
      <c r="BB4" s="266" t="s">
        <v>297</v>
      </c>
      <c r="BC4" s="266" t="s">
        <v>297</v>
      </c>
      <c r="BD4" s="266" t="s">
        <v>297</v>
      </c>
      <c r="BE4" s="266" t="s">
        <v>297</v>
      </c>
      <c r="BF4" s="266" t="s">
        <v>297</v>
      </c>
      <c r="BG4" s="266" t="s">
        <v>297</v>
      </c>
      <c r="BH4" s="266" t="s">
        <v>297</v>
      </c>
      <c r="BI4" s="266" t="s">
        <v>297</v>
      </c>
      <c r="BJ4" s="266" t="s">
        <v>297</v>
      </c>
      <c r="BK4" s="266" t="s">
        <v>297</v>
      </c>
      <c r="BL4" s="266" t="s">
        <v>297</v>
      </c>
      <c r="BM4" s="266" t="s">
        <v>297</v>
      </c>
      <c r="BN4" s="266" t="s">
        <v>297</v>
      </c>
      <c r="BO4" s="266" t="s">
        <v>297</v>
      </c>
      <c r="BP4" s="266" t="s">
        <v>297</v>
      </c>
      <c r="BQ4" s="266" t="s">
        <v>297</v>
      </c>
      <c r="BR4" s="266" t="s">
        <v>297</v>
      </c>
      <c r="BS4" s="266" t="s">
        <v>297</v>
      </c>
      <c r="BT4" s="266" t="s">
        <v>297</v>
      </c>
      <c r="BU4" s="266" t="s">
        <v>297</v>
      </c>
      <c r="BV4" s="266" t="s">
        <v>297</v>
      </c>
      <c r="BW4" s="266" t="s">
        <v>297</v>
      </c>
      <c r="BX4" s="266" t="s">
        <v>297</v>
      </c>
      <c r="BY4" s="266" t="s">
        <v>297</v>
      </c>
      <c r="BZ4" s="266" t="s">
        <v>297</v>
      </c>
      <c r="CA4" s="266" t="s">
        <v>297</v>
      </c>
      <c r="CB4" s="266" t="s">
        <v>297</v>
      </c>
      <c r="CC4" s="266" t="s">
        <v>297</v>
      </c>
      <c r="CD4" s="266" t="s">
        <v>297</v>
      </c>
      <c r="CE4" s="266" t="s">
        <v>297</v>
      </c>
      <c r="CF4" s="266" t="s">
        <v>297</v>
      </c>
      <c r="CG4" s="266" t="s">
        <v>297</v>
      </c>
      <c r="CH4" s="266" t="s">
        <v>297</v>
      </c>
      <c r="CI4" s="266" t="s">
        <v>297</v>
      </c>
      <c r="CJ4" s="266" t="s">
        <v>297</v>
      </c>
      <c r="CK4" s="266" t="s">
        <v>297</v>
      </c>
      <c r="CL4" s="266" t="s">
        <v>297</v>
      </c>
      <c r="CM4" s="266" t="s">
        <v>297</v>
      </c>
      <c r="CN4" s="266" t="s">
        <v>297</v>
      </c>
      <c r="CO4" s="266" t="s">
        <v>297</v>
      </c>
      <c r="CP4" s="266" t="s">
        <v>297</v>
      </c>
      <c r="CQ4" s="266" t="s">
        <v>297</v>
      </c>
      <c r="CR4" s="266" t="s">
        <v>297</v>
      </c>
      <c r="CS4" s="266" t="s">
        <v>297</v>
      </c>
      <c r="CT4" s="266" t="s">
        <v>297</v>
      </c>
      <c r="CU4" s="266" t="s">
        <v>297</v>
      </c>
      <c r="CV4" s="266" t="s">
        <v>297</v>
      </c>
      <c r="CW4" s="266" t="s">
        <v>297</v>
      </c>
      <c r="CX4" s="266" t="s">
        <v>297</v>
      </c>
      <c r="CY4" s="266" t="s">
        <v>297</v>
      </c>
      <c r="CZ4" s="266" t="s">
        <v>297</v>
      </c>
      <c r="DA4" s="266" t="s">
        <v>93</v>
      </c>
      <c r="DB4" s="266" t="s">
        <v>97</v>
      </c>
      <c r="DC4" s="266" t="s">
        <v>97</v>
      </c>
      <c r="DD4" s="266" t="s">
        <v>93</v>
      </c>
      <c r="DE4" s="266" t="s">
        <v>97</v>
      </c>
      <c r="DF4" s="266" t="s">
        <v>97</v>
      </c>
      <c r="DG4" s="266" t="s">
        <v>96</v>
      </c>
      <c r="DH4" s="266" t="s">
        <v>88</v>
      </c>
      <c r="DI4" s="266" t="s">
        <v>88</v>
      </c>
      <c r="DJ4" s="266" t="s">
        <v>465</v>
      </c>
      <c r="DK4" s="266" t="s">
        <v>465</v>
      </c>
      <c r="DL4" s="266" t="s">
        <v>465</v>
      </c>
      <c r="DM4" s="266" t="s">
        <v>465</v>
      </c>
      <c r="DN4" s="266" t="s">
        <v>465</v>
      </c>
      <c r="DO4" s="266" t="s">
        <v>465</v>
      </c>
      <c r="DP4" s="266" t="s">
        <v>297</v>
      </c>
      <c r="DQ4" s="266" t="s">
        <v>297</v>
      </c>
      <c r="DR4" s="266" t="s">
        <v>297</v>
      </c>
      <c r="DS4" s="266" t="s">
        <v>297</v>
      </c>
      <c r="DT4" s="266" t="s">
        <v>297</v>
      </c>
      <c r="DU4" s="266" t="s">
        <v>297</v>
      </c>
      <c r="DV4" s="266" t="s">
        <v>297</v>
      </c>
      <c r="DW4" s="266" t="s">
        <v>297</v>
      </c>
      <c r="DX4" s="266" t="s">
        <v>297</v>
      </c>
      <c r="DY4" s="266" t="s">
        <v>297</v>
      </c>
      <c r="DZ4" s="266" t="s">
        <v>297</v>
      </c>
      <c r="EA4" s="266" t="s">
        <v>465</v>
      </c>
      <c r="EB4" s="266" t="s">
        <v>88</v>
      </c>
      <c r="EC4" s="266" t="s">
        <v>93</v>
      </c>
      <c r="ED4" s="266" t="s">
        <v>93</v>
      </c>
      <c r="EE4" s="266" t="s">
        <v>465</v>
      </c>
      <c r="EF4" s="266" t="s">
        <v>97</v>
      </c>
      <c r="EG4" s="266" t="s">
        <v>1230</v>
      </c>
      <c r="EH4" s="266" t="s">
        <v>1230</v>
      </c>
      <c r="EI4" s="266" t="s">
        <v>465</v>
      </c>
      <c r="EJ4" s="266" t="s">
        <v>1230</v>
      </c>
      <c r="EK4" s="266" t="s">
        <v>97</v>
      </c>
      <c r="EL4" s="266" t="s">
        <v>466</v>
      </c>
      <c r="EM4" s="266" t="s">
        <v>465</v>
      </c>
      <c r="EN4" s="266" t="s">
        <v>1230</v>
      </c>
      <c r="EO4" s="266" t="s">
        <v>467</v>
      </c>
      <c r="EP4" s="266" t="s">
        <v>465</v>
      </c>
      <c r="EQ4" s="266" t="s">
        <v>1230</v>
      </c>
      <c r="ER4" s="266" t="s">
        <v>466</v>
      </c>
      <c r="ES4" s="266" t="s">
        <v>467</v>
      </c>
      <c r="ET4" s="266" t="s">
        <v>465</v>
      </c>
      <c r="EV4" s="176" t="s">
        <v>1502</v>
      </c>
      <c r="EW4" s="176" t="s">
        <v>1503</v>
      </c>
      <c r="EX4" s="176" t="s">
        <v>1504</v>
      </c>
      <c r="EY4" s="176" t="s">
        <v>1505</v>
      </c>
      <c r="EZ4" s="176" t="s">
        <v>1506</v>
      </c>
      <c r="FA4" s="176" t="s">
        <v>94</v>
      </c>
      <c r="FB4" s="32"/>
      <c r="FC4" s="22"/>
      <c r="FD4" s="22"/>
      <c r="FE4" s="22"/>
      <c r="FF4" s="187"/>
      <c r="FG4" s="32"/>
      <c r="FH4" s="22"/>
      <c r="FI4" s="22"/>
      <c r="FJ4" s="22"/>
      <c r="FK4" s="22"/>
      <c r="FL4" s="22"/>
      <c r="FM4" s="22"/>
      <c r="FN4" s="22"/>
      <c r="FO4" s="22"/>
      <c r="FP4" s="22"/>
      <c r="FQ4" s="22"/>
      <c r="FR4" s="22"/>
      <c r="FS4" s="22"/>
      <c r="FT4" s="22"/>
      <c r="FU4" s="22"/>
      <c r="FV4" s="22"/>
      <c r="FW4" s="22"/>
      <c r="FX4" s="22"/>
      <c r="FY4" s="22"/>
      <c r="FZ4" s="22"/>
      <c r="GA4" s="136"/>
      <c r="GB4" s="32"/>
      <c r="GC4" s="22"/>
      <c r="GD4" s="22"/>
      <c r="GE4" s="22"/>
      <c r="GF4" s="22"/>
      <c r="GG4" s="136"/>
      <c r="GH4" s="221"/>
    </row>
    <row r="5" spans="1:190" x14ac:dyDescent="0.4">
      <c r="A5" s="6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8"/>
      <c r="ED5" s="197"/>
      <c r="EE5" s="197"/>
      <c r="EF5" s="197"/>
      <c r="EG5" s="197"/>
      <c r="EH5" s="197"/>
      <c r="EI5" s="197"/>
      <c r="EJ5" s="197"/>
      <c r="EK5" s="197"/>
      <c r="EL5" s="197"/>
      <c r="EM5" s="197"/>
      <c r="EN5" s="197"/>
      <c r="EO5" s="197"/>
      <c r="EP5" s="197"/>
      <c r="EQ5" s="197"/>
      <c r="ER5" s="197"/>
      <c r="ES5" s="197"/>
      <c r="ET5" s="197"/>
      <c r="EV5" s="177">
        <f>D5</f>
        <v>0</v>
      </c>
      <c r="EW5" s="178">
        <f t="shared" ref="EW5:EZ5" si="0">E5</f>
        <v>0</v>
      </c>
      <c r="EX5" s="178">
        <f t="shared" si="0"/>
        <v>0</v>
      </c>
      <c r="EY5" s="178">
        <f t="shared" si="0"/>
        <v>0</v>
      </c>
      <c r="EZ5" s="178">
        <f t="shared" si="0"/>
        <v>0</v>
      </c>
      <c r="FA5" s="179">
        <f>SUM(EV5:EZ5)</f>
        <v>0</v>
      </c>
      <c r="FB5" s="101" t="str">
        <f>IF(EJ5="","",IF(EJ5=1,1,0))</f>
        <v/>
      </c>
      <c r="FC5" s="102" t="str">
        <f>IF(EK5="","",IF(EK5="NA",0,IF(EK5&gt;1,1,0)))</f>
        <v/>
      </c>
      <c r="FD5" s="102" t="str">
        <f>IF(EL5="","",IF(EL5=2,1,0))</f>
        <v/>
      </c>
      <c r="FE5" s="102" t="str">
        <f>IF(EM5="","",IF(EM5="NA",0,1))</f>
        <v/>
      </c>
      <c r="FF5" s="188" t="str">
        <f>IF(FB5="","",SUM(FB5:FE5))</f>
        <v/>
      </c>
      <c r="FG5" s="101" t="str">
        <f>IF(U5=1,AA5,"")</f>
        <v/>
      </c>
      <c r="FH5" s="102" t="str">
        <f>IF(V5=1,AB5,"")</f>
        <v/>
      </c>
      <c r="FI5" s="102" t="str">
        <f>IF(W5=1,AC5,"")</f>
        <v/>
      </c>
      <c r="FJ5" s="102" t="str">
        <f>IF(AG5=1,AM5,"")</f>
        <v/>
      </c>
      <c r="FK5" s="102" t="str">
        <f t="shared" ref="FK5" si="1">IF(AH5=1,AN5,"")</f>
        <v/>
      </c>
      <c r="FL5" s="102" t="str">
        <f>IF(AI5=1,AO5,"")</f>
        <v/>
      </c>
      <c r="FM5" s="102" t="str">
        <f>IF(AS5=1,AY5,"")</f>
        <v/>
      </c>
      <c r="FN5" s="102" t="str">
        <f t="shared" ref="FN5" si="2">IF(AT5=1,AZ5,"")</f>
        <v/>
      </c>
      <c r="FO5" s="102" t="str">
        <f>IF(AU5=1,BA5,"")</f>
        <v/>
      </c>
      <c r="FP5" s="102" t="str">
        <f>IF(BE5=1,BK5,"")</f>
        <v/>
      </c>
      <c r="FQ5" s="102" t="str">
        <f t="shared" ref="FQ5" si="3">IF(BF5=1,BL5,"")</f>
        <v/>
      </c>
      <c r="FR5" s="102" t="str">
        <f>IF(BG5=1,BM5,"")</f>
        <v/>
      </c>
      <c r="FS5" s="102" t="str">
        <f>IF(BQ5=1,BW5,"")</f>
        <v/>
      </c>
      <c r="FT5" s="102" t="str">
        <f t="shared" ref="FT5" si="4">IF(BR5=1,BX5,"")</f>
        <v/>
      </c>
      <c r="FU5" s="102" t="str">
        <f>IF(BS5=1,BY5,"")</f>
        <v/>
      </c>
      <c r="FV5" s="102" t="str">
        <f>IF(CC5=1,CI5,"")</f>
        <v/>
      </c>
      <c r="FW5" s="102" t="str">
        <f t="shared" ref="FW5" si="5">IF(CD5=1,CJ5,"")</f>
        <v/>
      </c>
      <c r="FX5" s="102" t="str">
        <f>IF(CE5=1,CK5,"")</f>
        <v/>
      </c>
      <c r="FY5" s="102" t="str">
        <f>IF(CO5=1,CU5,"")</f>
        <v/>
      </c>
      <c r="FZ5" s="102" t="str">
        <f t="shared" ref="FZ5" si="6">IF(CP5=1,CV5,"")</f>
        <v/>
      </c>
      <c r="GA5" s="137" t="str">
        <f>IF(CQ5=1,CW5,"")</f>
        <v/>
      </c>
      <c r="GB5" s="101">
        <f>IF(OR(DJ5="",DJ5="na"),0,1)</f>
        <v>0</v>
      </c>
      <c r="GC5" s="102">
        <f t="shared" ref="GC5:GG5" si="7">IF(OR(DK5="",DK5="na"),0,1)</f>
        <v>0</v>
      </c>
      <c r="GD5" s="102">
        <f t="shared" si="7"/>
        <v>0</v>
      </c>
      <c r="GE5" s="102">
        <f t="shared" si="7"/>
        <v>0</v>
      </c>
      <c r="GF5" s="102">
        <f t="shared" si="7"/>
        <v>0</v>
      </c>
      <c r="GG5" s="137">
        <f t="shared" si="7"/>
        <v>0</v>
      </c>
      <c r="GH5" s="223" t="str">
        <f>IF(OR(EB5="",EB5="NA"),"",IF(AND(EB5=0,EC5=1),6,IF(AND(EB5=0,EC5=2),5,IF(AND(EB5=0,EC5=3),4,IF(AND(EB5=0,EC5=4),4,IF(AND(EB5&gt;0,ED5=1),1,IF(AND(EB5&gt;0,ED5=2),2,IF(AND(EB5&gt;0,ED5=3),3,IF(AND(EB5&gt;0,ED5=4),1,"error")))))))))</f>
        <v/>
      </c>
    </row>
    <row r="6" spans="1:190" ht="13.5" thickBot="1" x14ac:dyDescent="0.45">
      <c r="EV6" s="180" t="e">
        <f>EV5/$FA$5</f>
        <v>#DIV/0!</v>
      </c>
      <c r="EW6" s="181" t="e">
        <f t="shared" ref="EW6:EZ6" si="8">EW5/$FA$5</f>
        <v>#DIV/0!</v>
      </c>
      <c r="EX6" s="181" t="e">
        <f t="shared" si="8"/>
        <v>#DIV/0!</v>
      </c>
      <c r="EY6" s="181" t="e">
        <f t="shared" si="8"/>
        <v>#DIV/0!</v>
      </c>
      <c r="EZ6" s="181" t="e">
        <f t="shared" si="8"/>
        <v>#DIV/0!</v>
      </c>
      <c r="FA6" s="182" t="e">
        <f>SUM(EV6:EZ6)</f>
        <v>#DIV/0!</v>
      </c>
    </row>
    <row r="7" spans="1:190" ht="13.5" thickBot="1" x14ac:dyDescent="0.45">
      <c r="A7" s="92" t="s">
        <v>1411</v>
      </c>
      <c r="EV7" s="180" t="e">
        <f>EV6^2</f>
        <v>#DIV/0!</v>
      </c>
      <c r="EW7" s="181" t="e">
        <f t="shared" ref="EW7:EZ7" si="9">EW6^2</f>
        <v>#DIV/0!</v>
      </c>
      <c r="EX7" s="181" t="e">
        <f t="shared" si="9"/>
        <v>#DIV/0!</v>
      </c>
      <c r="EY7" s="181" t="e">
        <f t="shared" si="9"/>
        <v>#DIV/0!</v>
      </c>
      <c r="EZ7" s="181" t="e">
        <f t="shared" si="9"/>
        <v>#DIV/0!</v>
      </c>
      <c r="FA7" s="182" t="e">
        <f>SUM(EV7:EZ7)</f>
        <v>#DIV/0!</v>
      </c>
    </row>
    <row r="8" spans="1:190" ht="13.5" thickBot="1" x14ac:dyDescent="0.45">
      <c r="A8" s="52" t="s">
        <v>1676</v>
      </c>
      <c r="EV8" s="94"/>
      <c r="EW8" s="95"/>
      <c r="EX8" s="95"/>
      <c r="EY8" s="96"/>
      <c r="EZ8" s="183" t="s">
        <v>112</v>
      </c>
      <c r="FA8" s="184" t="e">
        <f>5*(1-FA7)/4</f>
        <v>#DIV/0!</v>
      </c>
    </row>
  </sheetData>
  <mergeCells count="3">
    <mergeCell ref="J1:T1"/>
    <mergeCell ref="U1:ET1"/>
    <mergeCell ref="B1:I1"/>
  </mergeCells>
  <phoneticPr fontId="16" type="noConversion"/>
  <dataValidations count="1">
    <dataValidation type="list" allowBlank="1" showInputMessage="1" showErrorMessage="1" sqref="A8" xr:uid="{00000000-0002-0000-0300-000000000000}">
      <formula1>"NOT YET,DONE"</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GC8"/>
  <sheetViews>
    <sheetView tabSelected="1" topLeftCell="A3" zoomScale="90" zoomScaleNormal="90" zoomScalePageLayoutView="90" workbookViewId="0">
      <selection activeCell="H28" sqref="H28"/>
    </sheetView>
  </sheetViews>
  <sheetFormatPr defaultColWidth="8.796875" defaultRowHeight="13.15" x14ac:dyDescent="0.4"/>
  <cols>
    <col min="1" max="1" width="18.6640625" style="1" bestFit="1" customWidth="1"/>
    <col min="2" max="16384" width="8.796875" style="1"/>
  </cols>
  <sheetData>
    <row r="1" spans="1:185" x14ac:dyDescent="0.4">
      <c r="A1" s="260" t="s">
        <v>279</v>
      </c>
      <c r="B1" s="330" t="s">
        <v>579</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t="s">
        <v>623</v>
      </c>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t="s">
        <v>658</v>
      </c>
      <c r="CA1" s="330"/>
      <c r="CB1" s="330"/>
      <c r="CC1" s="330" t="s">
        <v>777</v>
      </c>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t="s">
        <v>776</v>
      </c>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row>
    <row r="2" spans="1:185" s="63" customFormat="1" x14ac:dyDescent="0.4">
      <c r="A2" s="252" t="s">
        <v>269</v>
      </c>
      <c r="B2" s="262" t="s">
        <v>580</v>
      </c>
      <c r="C2" s="262" t="s">
        <v>581</v>
      </c>
      <c r="D2" s="262" t="s">
        <v>582</v>
      </c>
      <c r="E2" s="262" t="s">
        <v>583</v>
      </c>
      <c r="F2" s="262" t="s">
        <v>584</v>
      </c>
      <c r="G2" s="262" t="s">
        <v>585</v>
      </c>
      <c r="H2" s="262" t="s">
        <v>586</v>
      </c>
      <c r="I2" s="262" t="s">
        <v>587</v>
      </c>
      <c r="J2" s="262" t="s">
        <v>588</v>
      </c>
      <c r="K2" s="262" t="s">
        <v>589</v>
      </c>
      <c r="L2" s="262" t="s">
        <v>590</v>
      </c>
      <c r="M2" s="262" t="s">
        <v>591</v>
      </c>
      <c r="N2" s="262" t="s">
        <v>592</v>
      </c>
      <c r="O2" s="262" t="s">
        <v>593</v>
      </c>
      <c r="P2" s="262" t="s">
        <v>594</v>
      </c>
      <c r="Q2" s="262" t="s">
        <v>595</v>
      </c>
      <c r="R2" s="262" t="s">
        <v>596</v>
      </c>
      <c r="S2" s="262" t="s">
        <v>597</v>
      </c>
      <c r="T2" s="262" t="s">
        <v>598</v>
      </c>
      <c r="U2" s="262" t="s">
        <v>599</v>
      </c>
      <c r="V2" s="262" t="s">
        <v>600</v>
      </c>
      <c r="W2" s="262" t="s">
        <v>601</v>
      </c>
      <c r="X2" s="262" t="s">
        <v>602</v>
      </c>
      <c r="Y2" s="262" t="s">
        <v>603</v>
      </c>
      <c r="Z2" s="262" t="s">
        <v>604</v>
      </c>
      <c r="AA2" s="262" t="s">
        <v>605</v>
      </c>
      <c r="AB2" s="262" t="s">
        <v>606</v>
      </c>
      <c r="AC2" s="262" t="s">
        <v>607</v>
      </c>
      <c r="AD2" s="262" t="s">
        <v>608</v>
      </c>
      <c r="AE2" s="262" t="s">
        <v>609</v>
      </c>
      <c r="AF2" s="262" t="s">
        <v>610</v>
      </c>
      <c r="AG2" s="262" t="s">
        <v>611</v>
      </c>
      <c r="AH2" s="262" t="s">
        <v>612</v>
      </c>
      <c r="AI2" s="262" t="s">
        <v>613</v>
      </c>
      <c r="AJ2" s="262" t="s">
        <v>614</v>
      </c>
      <c r="AK2" s="262" t="s">
        <v>615</v>
      </c>
      <c r="AL2" s="262" t="s">
        <v>616</v>
      </c>
      <c r="AM2" s="262" t="s">
        <v>617</v>
      </c>
      <c r="AN2" s="262" t="s">
        <v>618</v>
      </c>
      <c r="AO2" s="262" t="s">
        <v>619</v>
      </c>
      <c r="AP2" s="262" t="s">
        <v>620</v>
      </c>
      <c r="AQ2" s="262" t="s">
        <v>621</v>
      </c>
      <c r="AR2" s="262" t="s">
        <v>622</v>
      </c>
      <c r="AS2" s="262" t="s">
        <v>624</v>
      </c>
      <c r="AT2" s="262" t="s">
        <v>625</v>
      </c>
      <c r="AU2" s="262" t="s">
        <v>626</v>
      </c>
      <c r="AV2" s="262" t="s">
        <v>627</v>
      </c>
      <c r="AW2" s="262" t="s">
        <v>628</v>
      </c>
      <c r="AX2" s="262" t="s">
        <v>629</v>
      </c>
      <c r="AY2" s="262" t="s">
        <v>630</v>
      </c>
      <c r="AZ2" s="262" t="s">
        <v>631</v>
      </c>
      <c r="BA2" s="262" t="s">
        <v>632</v>
      </c>
      <c r="BB2" s="262" t="s">
        <v>633</v>
      </c>
      <c r="BC2" s="262" t="s">
        <v>634</v>
      </c>
      <c r="BD2" s="262" t="s">
        <v>635</v>
      </c>
      <c r="BE2" s="262" t="s">
        <v>636</v>
      </c>
      <c r="BF2" s="262" t="s">
        <v>637</v>
      </c>
      <c r="BG2" s="262" t="s">
        <v>638</v>
      </c>
      <c r="BH2" s="262" t="s">
        <v>639</v>
      </c>
      <c r="BI2" s="262" t="s">
        <v>640</v>
      </c>
      <c r="BJ2" s="262" t="s">
        <v>641</v>
      </c>
      <c r="BK2" s="262" t="s">
        <v>642</v>
      </c>
      <c r="BL2" s="262" t="s">
        <v>643</v>
      </c>
      <c r="BM2" s="262" t="s">
        <v>644</v>
      </c>
      <c r="BN2" s="262" t="s">
        <v>645</v>
      </c>
      <c r="BO2" s="262" t="s">
        <v>646</v>
      </c>
      <c r="BP2" s="262" t="s">
        <v>647</v>
      </c>
      <c r="BQ2" s="262" t="s">
        <v>648</v>
      </c>
      <c r="BR2" s="262" t="s">
        <v>649</v>
      </c>
      <c r="BS2" s="262" t="s">
        <v>650</v>
      </c>
      <c r="BT2" s="262" t="s">
        <v>651</v>
      </c>
      <c r="BU2" s="262" t="s">
        <v>652</v>
      </c>
      <c r="BV2" s="262" t="s">
        <v>653</v>
      </c>
      <c r="BW2" s="262" t="s">
        <v>654</v>
      </c>
      <c r="BX2" s="262" t="s">
        <v>655</v>
      </c>
      <c r="BY2" s="262" t="s">
        <v>656</v>
      </c>
      <c r="BZ2" s="262" t="s">
        <v>659</v>
      </c>
      <c r="CA2" s="262" t="s">
        <v>660</v>
      </c>
      <c r="CB2" s="262" t="s">
        <v>661</v>
      </c>
      <c r="CC2" s="262" t="s">
        <v>662</v>
      </c>
      <c r="CD2" s="262" t="s">
        <v>663</v>
      </c>
      <c r="CE2" s="262" t="s">
        <v>664</v>
      </c>
      <c r="CF2" s="262" t="s">
        <v>665</v>
      </c>
      <c r="CG2" s="262" t="s">
        <v>666</v>
      </c>
      <c r="CH2" s="262" t="s">
        <v>667</v>
      </c>
      <c r="CI2" s="262" t="s">
        <v>668</v>
      </c>
      <c r="CJ2" s="262" t="s">
        <v>669</v>
      </c>
      <c r="CK2" s="262" t="s">
        <v>670</v>
      </c>
      <c r="CL2" s="262" t="s">
        <v>671</v>
      </c>
      <c r="CM2" s="262" t="s">
        <v>672</v>
      </c>
      <c r="CN2" s="262" t="s">
        <v>673</v>
      </c>
      <c r="CO2" s="262" t="s">
        <v>674</v>
      </c>
      <c r="CP2" s="262" t="s">
        <v>675</v>
      </c>
      <c r="CQ2" s="262" t="s">
        <v>676</v>
      </c>
      <c r="CR2" s="262" t="s">
        <v>677</v>
      </c>
      <c r="CS2" s="262" t="s">
        <v>678</v>
      </c>
      <c r="CT2" s="262" t="s">
        <v>679</v>
      </c>
      <c r="CU2" s="262" t="s">
        <v>680</v>
      </c>
      <c r="CV2" s="262" t="s">
        <v>681</v>
      </c>
      <c r="CW2" s="262" t="s">
        <v>682</v>
      </c>
      <c r="CX2" s="262" t="s">
        <v>683</v>
      </c>
      <c r="CY2" s="262" t="s">
        <v>684</v>
      </c>
      <c r="CZ2" s="262" t="s">
        <v>685</v>
      </c>
      <c r="DA2" s="262" t="s">
        <v>686</v>
      </c>
      <c r="DB2" s="262" t="s">
        <v>687</v>
      </c>
      <c r="DC2" s="262" t="s">
        <v>688</v>
      </c>
      <c r="DD2" s="262" t="s">
        <v>689</v>
      </c>
      <c r="DE2" s="262" t="s">
        <v>690</v>
      </c>
      <c r="DF2" s="262" t="s">
        <v>691</v>
      </c>
      <c r="DG2" s="262" t="s">
        <v>692</v>
      </c>
      <c r="DH2" s="262" t="s">
        <v>693</v>
      </c>
      <c r="DI2" s="262" t="s">
        <v>702</v>
      </c>
      <c r="DJ2" s="262" t="s">
        <v>694</v>
      </c>
      <c r="DK2" s="262" t="s">
        <v>695</v>
      </c>
      <c r="DL2" s="262" t="s">
        <v>696</v>
      </c>
      <c r="DM2" s="262" t="s">
        <v>697</v>
      </c>
      <c r="DN2" s="262" t="s">
        <v>703</v>
      </c>
      <c r="DO2" s="262" t="s">
        <v>698</v>
      </c>
      <c r="DP2" s="262" t="s">
        <v>699</v>
      </c>
      <c r="DQ2" s="262" t="s">
        <v>700</v>
      </c>
      <c r="DR2" s="262" t="s">
        <v>701</v>
      </c>
      <c r="DS2" s="262" t="s">
        <v>704</v>
      </c>
      <c r="DT2" s="262" t="s">
        <v>705</v>
      </c>
      <c r="DU2" s="262" t="s">
        <v>706</v>
      </c>
      <c r="DV2" s="262" t="s">
        <v>707</v>
      </c>
      <c r="DW2" s="262" t="s">
        <v>708</v>
      </c>
      <c r="DX2" s="262" t="s">
        <v>709</v>
      </c>
      <c r="DY2" s="262" t="s">
        <v>710</v>
      </c>
      <c r="DZ2" s="262" t="s">
        <v>711</v>
      </c>
      <c r="EA2" s="262" t="s">
        <v>712</v>
      </c>
      <c r="EB2" s="262" t="s">
        <v>713</v>
      </c>
      <c r="EC2" s="262" t="s">
        <v>714</v>
      </c>
      <c r="ED2" s="262" t="s">
        <v>715</v>
      </c>
      <c r="EE2" s="262" t="s">
        <v>716</v>
      </c>
      <c r="EF2" s="262" t="s">
        <v>717</v>
      </c>
      <c r="EG2" s="262" t="s">
        <v>718</v>
      </c>
      <c r="EH2" s="262" t="s">
        <v>719</v>
      </c>
      <c r="EI2" s="262" t="s">
        <v>720</v>
      </c>
      <c r="EJ2" s="262" t="s">
        <v>721</v>
      </c>
      <c r="EK2" s="262" t="s">
        <v>722</v>
      </c>
      <c r="EL2" s="262" t="s">
        <v>723</v>
      </c>
      <c r="EM2" s="262" t="s">
        <v>724</v>
      </c>
      <c r="EN2" s="262" t="s">
        <v>725</v>
      </c>
      <c r="EO2" s="262" t="s">
        <v>726</v>
      </c>
      <c r="EP2" s="262" t="s">
        <v>727</v>
      </c>
      <c r="EQ2" s="262" t="s">
        <v>728</v>
      </c>
      <c r="ER2" s="262" t="s">
        <v>729</v>
      </c>
      <c r="ES2" s="262" t="s">
        <v>730</v>
      </c>
      <c r="ET2" s="262" t="s">
        <v>731</v>
      </c>
      <c r="EU2" s="262" t="s">
        <v>732</v>
      </c>
      <c r="EV2" s="262" t="s">
        <v>733</v>
      </c>
      <c r="EX2" s="36" t="s">
        <v>630</v>
      </c>
      <c r="EY2" s="159" t="s">
        <v>637</v>
      </c>
      <c r="EZ2" s="159" t="s">
        <v>638</v>
      </c>
      <c r="FA2" s="159" t="s">
        <v>639</v>
      </c>
      <c r="FB2" s="159" t="s">
        <v>646</v>
      </c>
      <c r="FC2" s="160" t="s">
        <v>647</v>
      </c>
      <c r="FD2" s="36" t="s">
        <v>663</v>
      </c>
      <c r="FE2" s="159" t="s">
        <v>664</v>
      </c>
      <c r="FF2" s="159" t="s">
        <v>666</v>
      </c>
      <c r="FG2" s="159" t="s">
        <v>667</v>
      </c>
      <c r="FH2" s="159" t="s">
        <v>669</v>
      </c>
      <c r="FI2" s="159" t="s">
        <v>670</v>
      </c>
      <c r="FJ2" s="159" t="s">
        <v>672</v>
      </c>
      <c r="FK2" s="159" t="s">
        <v>673</v>
      </c>
      <c r="FL2" s="159" t="s">
        <v>675</v>
      </c>
      <c r="FM2" s="159" t="s">
        <v>676</v>
      </c>
      <c r="FN2" s="159" t="s">
        <v>678</v>
      </c>
      <c r="FO2" s="159" t="s">
        <v>679</v>
      </c>
      <c r="FP2" s="159" t="s">
        <v>681</v>
      </c>
      <c r="FQ2" s="159" t="s">
        <v>682</v>
      </c>
      <c r="FR2" s="159" t="s">
        <v>684</v>
      </c>
      <c r="FS2" s="159" t="s">
        <v>685</v>
      </c>
      <c r="FT2" s="159" t="s">
        <v>687</v>
      </c>
      <c r="FU2" s="160" t="s">
        <v>688</v>
      </c>
      <c r="FV2" s="36" t="s">
        <v>702</v>
      </c>
      <c r="FW2" s="159" t="s">
        <v>703</v>
      </c>
      <c r="FX2" s="159" t="s">
        <v>704</v>
      </c>
      <c r="FY2" s="159" t="s">
        <v>709</v>
      </c>
      <c r="FZ2" s="159" t="s">
        <v>714</v>
      </c>
      <c r="GA2" s="159" t="s">
        <v>719</v>
      </c>
      <c r="GB2" s="159" t="s">
        <v>724</v>
      </c>
      <c r="GC2" s="160" t="s">
        <v>729</v>
      </c>
    </row>
    <row r="3" spans="1:185" s="60" customFormat="1" ht="65.650000000000006" x14ac:dyDescent="0.45">
      <c r="A3" s="255" t="s">
        <v>270</v>
      </c>
      <c r="B3" s="264" t="s">
        <v>468</v>
      </c>
      <c r="C3" s="264" t="s">
        <v>502</v>
      </c>
      <c r="D3" s="264" t="s">
        <v>503</v>
      </c>
      <c r="E3" s="264" t="s">
        <v>504</v>
      </c>
      <c r="F3" s="264" t="s">
        <v>515</v>
      </c>
      <c r="G3" s="264" t="s">
        <v>516</v>
      </c>
      <c r="H3" s="264" t="s">
        <v>517</v>
      </c>
      <c r="I3" s="264" t="s">
        <v>518</v>
      </c>
      <c r="J3" s="264" t="s">
        <v>519</v>
      </c>
      <c r="K3" s="264" t="s">
        <v>505</v>
      </c>
      <c r="L3" s="264" t="s">
        <v>506</v>
      </c>
      <c r="M3" s="264" t="s">
        <v>507</v>
      </c>
      <c r="N3" s="264" t="s">
        <v>520</v>
      </c>
      <c r="O3" s="264" t="s">
        <v>521</v>
      </c>
      <c r="P3" s="264" t="s">
        <v>522</v>
      </c>
      <c r="Q3" s="264" t="s">
        <v>523</v>
      </c>
      <c r="R3" s="264" t="s">
        <v>524</v>
      </c>
      <c r="S3" s="264" t="s">
        <v>525</v>
      </c>
      <c r="T3" s="264" t="s">
        <v>526</v>
      </c>
      <c r="U3" s="264" t="s">
        <v>527</v>
      </c>
      <c r="V3" s="264" t="s">
        <v>531</v>
      </c>
      <c r="W3" s="264" t="s">
        <v>532</v>
      </c>
      <c r="X3" s="264" t="s">
        <v>533</v>
      </c>
      <c r="Y3" s="264" t="s">
        <v>534</v>
      </c>
      <c r="Z3" s="264" t="s">
        <v>535</v>
      </c>
      <c r="AA3" s="264" t="s">
        <v>539</v>
      </c>
      <c r="AB3" s="264" t="s">
        <v>540</v>
      </c>
      <c r="AC3" s="264" t="s">
        <v>541</v>
      </c>
      <c r="AD3" s="264" t="s">
        <v>554</v>
      </c>
      <c r="AE3" s="264" t="s">
        <v>555</v>
      </c>
      <c r="AF3" s="264" t="s">
        <v>556</v>
      </c>
      <c r="AG3" s="264" t="s">
        <v>557</v>
      </c>
      <c r="AH3" s="264" t="s">
        <v>558</v>
      </c>
      <c r="AI3" s="264" t="s">
        <v>542</v>
      </c>
      <c r="AJ3" s="264" t="s">
        <v>543</v>
      </c>
      <c r="AK3" s="264" t="s">
        <v>544</v>
      </c>
      <c r="AL3" s="264" t="s">
        <v>545</v>
      </c>
      <c r="AM3" s="264" t="s">
        <v>559</v>
      </c>
      <c r="AN3" s="264" t="s">
        <v>560</v>
      </c>
      <c r="AO3" s="264" t="s">
        <v>561</v>
      </c>
      <c r="AP3" s="264" t="s">
        <v>562</v>
      </c>
      <c r="AQ3" s="264" t="s">
        <v>563</v>
      </c>
      <c r="AR3" s="264" t="s">
        <v>564</v>
      </c>
      <c r="AS3" s="264" t="s">
        <v>469</v>
      </c>
      <c r="AT3" s="264" t="s">
        <v>470</v>
      </c>
      <c r="AU3" s="264" t="s">
        <v>471</v>
      </c>
      <c r="AV3" s="264" t="s">
        <v>508</v>
      </c>
      <c r="AW3" s="264" t="s">
        <v>509</v>
      </c>
      <c r="AX3" s="264" t="s">
        <v>510</v>
      </c>
      <c r="AY3" s="264" t="s">
        <v>511</v>
      </c>
      <c r="AZ3" s="264" t="s">
        <v>512</v>
      </c>
      <c r="BA3" s="264" t="s">
        <v>513</v>
      </c>
      <c r="BB3" s="264" t="s">
        <v>514</v>
      </c>
      <c r="BC3" s="264" t="s">
        <v>528</v>
      </c>
      <c r="BD3" s="264" t="s">
        <v>529</v>
      </c>
      <c r="BE3" s="264" t="s">
        <v>530</v>
      </c>
      <c r="BF3" s="264" t="s">
        <v>536</v>
      </c>
      <c r="BG3" s="264" t="s">
        <v>537</v>
      </c>
      <c r="BH3" s="264" t="s">
        <v>538</v>
      </c>
      <c r="BI3" s="264" t="s">
        <v>546</v>
      </c>
      <c r="BJ3" s="264" t="s">
        <v>547</v>
      </c>
      <c r="BK3" s="264" t="s">
        <v>548</v>
      </c>
      <c r="BL3" s="264" t="s">
        <v>549</v>
      </c>
      <c r="BM3" s="264" t="s">
        <v>550</v>
      </c>
      <c r="BN3" s="264" t="s">
        <v>551</v>
      </c>
      <c r="BO3" s="264" t="s">
        <v>552</v>
      </c>
      <c r="BP3" s="264" t="s">
        <v>553</v>
      </c>
      <c r="BQ3" s="264" t="s">
        <v>565</v>
      </c>
      <c r="BR3" s="264" t="s">
        <v>566</v>
      </c>
      <c r="BS3" s="264" t="s">
        <v>567</v>
      </c>
      <c r="BT3" s="264" t="s">
        <v>568</v>
      </c>
      <c r="BU3" s="264" t="s">
        <v>569</v>
      </c>
      <c r="BV3" s="264" t="s">
        <v>570</v>
      </c>
      <c r="BW3" s="264" t="s">
        <v>571</v>
      </c>
      <c r="BX3" s="264" t="s">
        <v>572</v>
      </c>
      <c r="BY3" s="264" t="s">
        <v>573</v>
      </c>
      <c r="BZ3" s="264" t="s">
        <v>472</v>
      </c>
      <c r="CA3" s="264" t="s">
        <v>473</v>
      </c>
      <c r="CB3" s="264" t="s">
        <v>474</v>
      </c>
      <c r="CC3" s="264" t="s">
        <v>475</v>
      </c>
      <c r="CD3" s="264" t="s">
        <v>476</v>
      </c>
      <c r="CE3" s="264" t="s">
        <v>477</v>
      </c>
      <c r="CF3" s="264" t="s">
        <v>478</v>
      </c>
      <c r="CG3" s="264" t="s">
        <v>479</v>
      </c>
      <c r="CH3" s="264" t="s">
        <v>480</v>
      </c>
      <c r="CI3" s="264" t="s">
        <v>481</v>
      </c>
      <c r="CJ3" s="264" t="s">
        <v>482</v>
      </c>
      <c r="CK3" s="264" t="s">
        <v>483</v>
      </c>
      <c r="CL3" s="264" t="s">
        <v>484</v>
      </c>
      <c r="CM3" s="264" t="s">
        <v>485</v>
      </c>
      <c r="CN3" s="264" t="s">
        <v>486</v>
      </c>
      <c r="CO3" s="264" t="s">
        <v>487</v>
      </c>
      <c r="CP3" s="264" t="s">
        <v>488</v>
      </c>
      <c r="CQ3" s="264" t="s">
        <v>489</v>
      </c>
      <c r="CR3" s="264" t="s">
        <v>490</v>
      </c>
      <c r="CS3" s="264" t="s">
        <v>491</v>
      </c>
      <c r="CT3" s="264" t="s">
        <v>492</v>
      </c>
      <c r="CU3" s="264" t="s">
        <v>493</v>
      </c>
      <c r="CV3" s="264" t="s">
        <v>494</v>
      </c>
      <c r="CW3" s="264" t="s">
        <v>495</v>
      </c>
      <c r="CX3" s="264" t="s">
        <v>496</v>
      </c>
      <c r="CY3" s="264" t="s">
        <v>497</v>
      </c>
      <c r="CZ3" s="264" t="s">
        <v>498</v>
      </c>
      <c r="DA3" s="264" t="s">
        <v>499</v>
      </c>
      <c r="DB3" s="264" t="s">
        <v>500</v>
      </c>
      <c r="DC3" s="264" t="s">
        <v>501</v>
      </c>
      <c r="DD3" s="264" t="s">
        <v>574</v>
      </c>
      <c r="DE3" s="264" t="s">
        <v>575</v>
      </c>
      <c r="DF3" s="264" t="s">
        <v>576</v>
      </c>
      <c r="DG3" s="264" t="s">
        <v>577</v>
      </c>
      <c r="DH3" s="264" t="s">
        <v>578</v>
      </c>
      <c r="DI3" s="264" t="s">
        <v>738</v>
      </c>
      <c r="DJ3" s="264" t="s">
        <v>766</v>
      </c>
      <c r="DK3" s="264" t="s">
        <v>767</v>
      </c>
      <c r="DL3" s="264" t="s">
        <v>768</v>
      </c>
      <c r="DM3" s="264" t="s">
        <v>769</v>
      </c>
      <c r="DN3" s="264" t="s">
        <v>739</v>
      </c>
      <c r="DO3" s="264" t="s">
        <v>770</v>
      </c>
      <c r="DP3" s="264" t="s">
        <v>771</v>
      </c>
      <c r="DQ3" s="264" t="s">
        <v>772</v>
      </c>
      <c r="DR3" s="264" t="s">
        <v>773</v>
      </c>
      <c r="DS3" s="264" t="s">
        <v>740</v>
      </c>
      <c r="DT3" s="264" t="s">
        <v>762</v>
      </c>
      <c r="DU3" s="264" t="s">
        <v>763</v>
      </c>
      <c r="DV3" s="264" t="s">
        <v>764</v>
      </c>
      <c r="DW3" s="264" t="s">
        <v>765</v>
      </c>
      <c r="DX3" s="264" t="s">
        <v>741</v>
      </c>
      <c r="DY3" s="264" t="s">
        <v>758</v>
      </c>
      <c r="DZ3" s="264" t="s">
        <v>759</v>
      </c>
      <c r="EA3" s="264" t="s">
        <v>760</v>
      </c>
      <c r="EB3" s="264" t="s">
        <v>761</v>
      </c>
      <c r="EC3" s="264" t="s">
        <v>737</v>
      </c>
      <c r="ED3" s="264" t="s">
        <v>754</v>
      </c>
      <c r="EE3" s="264" t="s">
        <v>755</v>
      </c>
      <c r="EF3" s="264" t="s">
        <v>756</v>
      </c>
      <c r="EG3" s="264" t="s">
        <v>757</v>
      </c>
      <c r="EH3" s="264" t="s">
        <v>736</v>
      </c>
      <c r="EI3" s="264" t="s">
        <v>750</v>
      </c>
      <c r="EJ3" s="264" t="s">
        <v>751</v>
      </c>
      <c r="EK3" s="264" t="s">
        <v>752</v>
      </c>
      <c r="EL3" s="264" t="s">
        <v>753</v>
      </c>
      <c r="EM3" s="264" t="s">
        <v>735</v>
      </c>
      <c r="EN3" s="264" t="s">
        <v>746</v>
      </c>
      <c r="EO3" s="264" t="s">
        <v>747</v>
      </c>
      <c r="EP3" s="264" t="s">
        <v>748</v>
      </c>
      <c r="EQ3" s="264" t="s">
        <v>749</v>
      </c>
      <c r="ER3" s="264" t="s">
        <v>734</v>
      </c>
      <c r="ES3" s="264" t="s">
        <v>742</v>
      </c>
      <c r="ET3" s="264" t="s">
        <v>743</v>
      </c>
      <c r="EU3" s="264" t="s">
        <v>744</v>
      </c>
      <c r="EV3" s="264" t="s">
        <v>745</v>
      </c>
      <c r="EX3" s="42" t="s">
        <v>1412</v>
      </c>
      <c r="EY3" s="71" t="s">
        <v>1412</v>
      </c>
      <c r="EZ3" s="71" t="s">
        <v>1412</v>
      </c>
      <c r="FA3" s="71" t="s">
        <v>1412</v>
      </c>
      <c r="FB3" s="71" t="s">
        <v>1412</v>
      </c>
      <c r="FC3" s="85" t="s">
        <v>1412</v>
      </c>
      <c r="FD3" s="42" t="s">
        <v>1412</v>
      </c>
      <c r="FE3" s="71" t="s">
        <v>1412</v>
      </c>
      <c r="FF3" s="71" t="s">
        <v>1412</v>
      </c>
      <c r="FG3" s="71" t="s">
        <v>1412</v>
      </c>
      <c r="FH3" s="71" t="s">
        <v>1412</v>
      </c>
      <c r="FI3" s="71" t="s">
        <v>1412</v>
      </c>
      <c r="FJ3" s="71" t="s">
        <v>1412</v>
      </c>
      <c r="FK3" s="71" t="s">
        <v>1412</v>
      </c>
      <c r="FL3" s="71" t="s">
        <v>1412</v>
      </c>
      <c r="FM3" s="71" t="s">
        <v>1412</v>
      </c>
      <c r="FN3" s="71" t="s">
        <v>1412</v>
      </c>
      <c r="FO3" s="71" t="s">
        <v>1412</v>
      </c>
      <c r="FP3" s="71" t="s">
        <v>1412</v>
      </c>
      <c r="FQ3" s="71" t="s">
        <v>1412</v>
      </c>
      <c r="FR3" s="71" t="s">
        <v>1412</v>
      </c>
      <c r="FS3" s="71" t="s">
        <v>1412</v>
      </c>
      <c r="FT3" s="71" t="s">
        <v>1412</v>
      </c>
      <c r="FU3" s="85" t="s">
        <v>1412</v>
      </c>
      <c r="FV3" s="42" t="s">
        <v>1412</v>
      </c>
      <c r="FW3" s="71" t="s">
        <v>1412</v>
      </c>
      <c r="FX3" s="71" t="s">
        <v>1412</v>
      </c>
      <c r="FY3" s="71" t="s">
        <v>1412</v>
      </c>
      <c r="FZ3" s="71" t="s">
        <v>1412</v>
      </c>
      <c r="GA3" s="71" t="s">
        <v>1412</v>
      </c>
      <c r="GB3" s="71" t="s">
        <v>1412</v>
      </c>
      <c r="GC3" s="85" t="s">
        <v>1412</v>
      </c>
    </row>
    <row r="4" spans="1:185" s="61" customFormat="1" x14ac:dyDescent="0.45">
      <c r="A4" s="258" t="s">
        <v>271</v>
      </c>
      <c r="B4" s="266" t="s">
        <v>465</v>
      </c>
      <c r="C4" s="266" t="s">
        <v>465</v>
      </c>
      <c r="D4" s="266" t="s">
        <v>88</v>
      </c>
      <c r="E4" s="266" t="s">
        <v>88</v>
      </c>
      <c r="F4" s="266" t="s">
        <v>88</v>
      </c>
      <c r="G4" s="266" t="s">
        <v>88</v>
      </c>
      <c r="H4" s="266" t="s">
        <v>88</v>
      </c>
      <c r="I4" s="266" t="s">
        <v>88</v>
      </c>
      <c r="J4" s="266" t="s">
        <v>88</v>
      </c>
      <c r="K4" s="266" t="s">
        <v>465</v>
      </c>
      <c r="L4" s="266" t="s">
        <v>88</v>
      </c>
      <c r="M4" s="266" t="s">
        <v>88</v>
      </c>
      <c r="N4" s="266" t="s">
        <v>88</v>
      </c>
      <c r="O4" s="266" t="s">
        <v>88</v>
      </c>
      <c r="P4" s="266" t="s">
        <v>88</v>
      </c>
      <c r="Q4" s="266" t="s">
        <v>88</v>
      </c>
      <c r="R4" s="266" t="s">
        <v>88</v>
      </c>
      <c r="S4" s="266" t="s">
        <v>465</v>
      </c>
      <c r="T4" s="266" t="s">
        <v>88</v>
      </c>
      <c r="U4" s="266" t="s">
        <v>88</v>
      </c>
      <c r="V4" s="266" t="s">
        <v>88</v>
      </c>
      <c r="W4" s="266" t="s">
        <v>88</v>
      </c>
      <c r="X4" s="266" t="s">
        <v>88</v>
      </c>
      <c r="Y4" s="266" t="s">
        <v>88</v>
      </c>
      <c r="Z4" s="266" t="s">
        <v>88</v>
      </c>
      <c r="AA4" s="266" t="s">
        <v>465</v>
      </c>
      <c r="AB4" s="266" t="s">
        <v>88</v>
      </c>
      <c r="AC4" s="266" t="s">
        <v>88</v>
      </c>
      <c r="AD4" s="266" t="s">
        <v>88</v>
      </c>
      <c r="AE4" s="266" t="s">
        <v>88</v>
      </c>
      <c r="AF4" s="266" t="s">
        <v>88</v>
      </c>
      <c r="AG4" s="266" t="s">
        <v>88</v>
      </c>
      <c r="AH4" s="266" t="s">
        <v>88</v>
      </c>
      <c r="AI4" s="266" t="s">
        <v>465</v>
      </c>
      <c r="AJ4" s="266" t="s">
        <v>465</v>
      </c>
      <c r="AK4" s="266" t="s">
        <v>88</v>
      </c>
      <c r="AL4" s="266" t="s">
        <v>88</v>
      </c>
      <c r="AM4" s="266" t="s">
        <v>88</v>
      </c>
      <c r="AN4" s="266" t="s">
        <v>88</v>
      </c>
      <c r="AO4" s="266" t="s">
        <v>88</v>
      </c>
      <c r="AP4" s="266" t="s">
        <v>88</v>
      </c>
      <c r="AQ4" s="266" t="s">
        <v>88</v>
      </c>
      <c r="AR4" s="266" t="s">
        <v>465</v>
      </c>
      <c r="AS4" s="266" t="s">
        <v>465</v>
      </c>
      <c r="AT4" s="266" t="s">
        <v>465</v>
      </c>
      <c r="AU4" s="266" t="s">
        <v>465</v>
      </c>
      <c r="AV4" s="266" t="s">
        <v>465</v>
      </c>
      <c r="AW4" s="266" t="s">
        <v>465</v>
      </c>
      <c r="AX4" s="266" t="s">
        <v>465</v>
      </c>
      <c r="AY4" s="266" t="s">
        <v>657</v>
      </c>
      <c r="AZ4" s="266" t="s">
        <v>465</v>
      </c>
      <c r="BA4" s="266" t="s">
        <v>465</v>
      </c>
      <c r="BB4" s="266" t="s">
        <v>465</v>
      </c>
      <c r="BC4" s="266" t="s">
        <v>465</v>
      </c>
      <c r="BD4" s="266" t="s">
        <v>465</v>
      </c>
      <c r="BE4" s="266" t="s">
        <v>465</v>
      </c>
      <c r="BF4" s="266" t="s">
        <v>465</v>
      </c>
      <c r="BG4" s="266" t="s">
        <v>465</v>
      </c>
      <c r="BH4" s="266" t="s">
        <v>465</v>
      </c>
      <c r="BI4" s="266" t="s">
        <v>465</v>
      </c>
      <c r="BJ4" s="266" t="s">
        <v>465</v>
      </c>
      <c r="BK4" s="266" t="s">
        <v>465</v>
      </c>
      <c r="BL4" s="266" t="s">
        <v>465</v>
      </c>
      <c r="BM4" s="266" t="s">
        <v>465</v>
      </c>
      <c r="BN4" s="266" t="s">
        <v>465</v>
      </c>
      <c r="BO4" s="266" t="s">
        <v>465</v>
      </c>
      <c r="BP4" s="266" t="s">
        <v>465</v>
      </c>
      <c r="BQ4" s="266" t="s">
        <v>465</v>
      </c>
      <c r="BR4" s="266" t="s">
        <v>465</v>
      </c>
      <c r="BS4" s="266" t="s">
        <v>465</v>
      </c>
      <c r="BT4" s="266" t="s">
        <v>465</v>
      </c>
      <c r="BU4" s="266" t="s">
        <v>465</v>
      </c>
      <c r="BV4" s="266" t="s">
        <v>465</v>
      </c>
      <c r="BW4" s="266" t="s">
        <v>465</v>
      </c>
      <c r="BX4" s="266" t="s">
        <v>465</v>
      </c>
      <c r="BY4" s="266" t="s">
        <v>465</v>
      </c>
      <c r="BZ4" s="266" t="s">
        <v>465</v>
      </c>
      <c r="CA4" s="266" t="s">
        <v>465</v>
      </c>
      <c r="CB4" s="266" t="s">
        <v>465</v>
      </c>
      <c r="CC4" s="266" t="s">
        <v>465</v>
      </c>
      <c r="CD4" s="266" t="s">
        <v>297</v>
      </c>
      <c r="CE4" s="266" t="s">
        <v>297</v>
      </c>
      <c r="CF4" s="266" t="s">
        <v>465</v>
      </c>
      <c r="CG4" s="266" t="s">
        <v>297</v>
      </c>
      <c r="CH4" s="266" t="s">
        <v>297</v>
      </c>
      <c r="CI4" s="266" t="s">
        <v>465</v>
      </c>
      <c r="CJ4" s="266" t="s">
        <v>297</v>
      </c>
      <c r="CK4" s="266" t="s">
        <v>297</v>
      </c>
      <c r="CL4" s="266" t="s">
        <v>465</v>
      </c>
      <c r="CM4" s="266" t="s">
        <v>297</v>
      </c>
      <c r="CN4" s="266" t="s">
        <v>297</v>
      </c>
      <c r="CO4" s="266" t="s">
        <v>465</v>
      </c>
      <c r="CP4" s="266" t="s">
        <v>297</v>
      </c>
      <c r="CQ4" s="266" t="s">
        <v>297</v>
      </c>
      <c r="CR4" s="266" t="s">
        <v>465</v>
      </c>
      <c r="CS4" s="266" t="s">
        <v>297</v>
      </c>
      <c r="CT4" s="266" t="s">
        <v>297</v>
      </c>
      <c r="CU4" s="266" t="s">
        <v>465</v>
      </c>
      <c r="CV4" s="266" t="s">
        <v>297</v>
      </c>
      <c r="CW4" s="266" t="s">
        <v>297</v>
      </c>
      <c r="CX4" s="266" t="s">
        <v>465</v>
      </c>
      <c r="CY4" s="266" t="s">
        <v>297</v>
      </c>
      <c r="CZ4" s="266" t="s">
        <v>297</v>
      </c>
      <c r="DA4" s="266" t="s">
        <v>465</v>
      </c>
      <c r="DB4" s="266" t="s">
        <v>297</v>
      </c>
      <c r="DC4" s="266" t="s">
        <v>297</v>
      </c>
      <c r="DD4" s="266" t="s">
        <v>775</v>
      </c>
      <c r="DE4" s="266" t="s">
        <v>775</v>
      </c>
      <c r="DF4" s="266" t="s">
        <v>775</v>
      </c>
      <c r="DG4" s="266" t="s">
        <v>775</v>
      </c>
      <c r="DH4" s="266" t="s">
        <v>775</v>
      </c>
      <c r="DI4" s="266" t="s">
        <v>465</v>
      </c>
      <c r="DJ4" s="266" t="s">
        <v>774</v>
      </c>
      <c r="DK4" s="266" t="s">
        <v>774</v>
      </c>
      <c r="DL4" s="266" t="s">
        <v>774</v>
      </c>
      <c r="DM4" s="266" t="s">
        <v>774</v>
      </c>
      <c r="DN4" s="266" t="s">
        <v>465</v>
      </c>
      <c r="DO4" s="266" t="s">
        <v>774</v>
      </c>
      <c r="DP4" s="266" t="s">
        <v>774</v>
      </c>
      <c r="DQ4" s="266" t="s">
        <v>774</v>
      </c>
      <c r="DR4" s="266" t="s">
        <v>774</v>
      </c>
      <c r="DS4" s="266" t="s">
        <v>465</v>
      </c>
      <c r="DT4" s="266" t="s">
        <v>774</v>
      </c>
      <c r="DU4" s="266" t="s">
        <v>774</v>
      </c>
      <c r="DV4" s="266" t="s">
        <v>774</v>
      </c>
      <c r="DW4" s="266" t="s">
        <v>774</v>
      </c>
      <c r="DX4" s="266" t="s">
        <v>465</v>
      </c>
      <c r="DY4" s="266" t="s">
        <v>774</v>
      </c>
      <c r="DZ4" s="266" t="s">
        <v>774</v>
      </c>
      <c r="EA4" s="266" t="s">
        <v>774</v>
      </c>
      <c r="EB4" s="266" t="s">
        <v>774</v>
      </c>
      <c r="EC4" s="266" t="s">
        <v>465</v>
      </c>
      <c r="ED4" s="266" t="s">
        <v>774</v>
      </c>
      <c r="EE4" s="266" t="s">
        <v>774</v>
      </c>
      <c r="EF4" s="266" t="s">
        <v>774</v>
      </c>
      <c r="EG4" s="266" t="s">
        <v>774</v>
      </c>
      <c r="EH4" s="266" t="s">
        <v>465</v>
      </c>
      <c r="EI4" s="266" t="s">
        <v>774</v>
      </c>
      <c r="EJ4" s="266" t="s">
        <v>774</v>
      </c>
      <c r="EK4" s="266" t="s">
        <v>774</v>
      </c>
      <c r="EL4" s="266" t="s">
        <v>774</v>
      </c>
      <c r="EM4" s="266" t="s">
        <v>465</v>
      </c>
      <c r="EN4" s="266" t="s">
        <v>774</v>
      </c>
      <c r="EO4" s="266" t="s">
        <v>774</v>
      </c>
      <c r="EP4" s="266" t="s">
        <v>774</v>
      </c>
      <c r="EQ4" s="266" t="s">
        <v>774</v>
      </c>
      <c r="ER4" s="266" t="s">
        <v>465</v>
      </c>
      <c r="ES4" s="266" t="s">
        <v>774</v>
      </c>
      <c r="ET4" s="266" t="s">
        <v>774</v>
      </c>
      <c r="EU4" s="266" t="s">
        <v>774</v>
      </c>
      <c r="EV4" s="266" t="s">
        <v>774</v>
      </c>
      <c r="EX4" s="86"/>
      <c r="EY4" s="38"/>
      <c r="EZ4" s="38"/>
      <c r="FA4" s="38"/>
      <c r="FB4" s="38"/>
      <c r="FC4" s="87"/>
      <c r="FD4" s="86"/>
      <c r="FE4" s="38"/>
      <c r="FF4" s="38"/>
      <c r="FG4" s="38"/>
      <c r="FH4" s="38"/>
      <c r="FI4" s="38"/>
      <c r="FJ4" s="38"/>
      <c r="FK4" s="38"/>
      <c r="FL4" s="38"/>
      <c r="FM4" s="38"/>
      <c r="FN4" s="38"/>
      <c r="FO4" s="38"/>
      <c r="FP4" s="38"/>
      <c r="FQ4" s="38"/>
      <c r="FR4" s="38"/>
      <c r="FS4" s="38"/>
      <c r="FT4" s="38"/>
      <c r="FU4" s="87"/>
      <c r="FV4" s="156"/>
      <c r="FW4" s="157"/>
      <c r="FX4" s="157"/>
      <c r="FY4" s="157"/>
      <c r="FZ4" s="157"/>
      <c r="GA4" s="157"/>
      <c r="GB4" s="157"/>
      <c r="GC4" s="158"/>
    </row>
    <row r="5" spans="1:185" s="49" customFormat="1" x14ac:dyDescent="0.4">
      <c r="A5" s="6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X5" s="37">
        <f>IF(OR(AY5="",AY5="NA"),0,1)</f>
        <v>0</v>
      </c>
      <c r="EY5" s="83">
        <f>IF(OR(BF5="",BF5="NA"),0,1)</f>
        <v>0</v>
      </c>
      <c r="EZ5" s="83">
        <f>IF(OR(BG5="",BG5="NA"),0,1)</f>
        <v>0</v>
      </c>
      <c r="FA5" s="83">
        <f>IF(OR(BH5="",BH5="NA"),0,1)</f>
        <v>0</v>
      </c>
      <c r="FB5" s="83">
        <f>IF(OR(BO5="",BO5="NA"),0,1)</f>
        <v>0</v>
      </c>
      <c r="FC5" s="84">
        <f>IF(OR(BP5="",BP5="NA"),0,1)</f>
        <v>0</v>
      </c>
      <c r="FD5" s="132" t="str">
        <f>IF(OR(CC5="",CC5="NA"),"",CD5)</f>
        <v/>
      </c>
      <c r="FE5" s="133" t="str">
        <f>IF(OR(CC5="",CC5="NA"),"",IF(OR(CD5=0,CD5="",CD5="na"),"na",IF(CE5=1,1,0)))</f>
        <v/>
      </c>
      <c r="FF5" s="133" t="str">
        <f>IF(OR(CF5="",CF5="NA"),"",CG5)</f>
        <v/>
      </c>
      <c r="FG5" s="133" t="str">
        <f>IF(OR(CF5="",CF5="NA"),"",IF(OR(CG5=0,CG5="",CG5="na"),"na",IF(CH5=1,1,0)))</f>
        <v/>
      </c>
      <c r="FH5" s="133" t="str">
        <f>IF(OR(CI5="",CI5="NA"),"",CJ5)</f>
        <v/>
      </c>
      <c r="FI5" s="133" t="str">
        <f>IF(OR(CI5="",CI5="NA"),"",IF(OR(CJ5=0,CJ5="",CJ5="na"),"na",IF(CK5=1,1,0)))</f>
        <v/>
      </c>
      <c r="FJ5" s="133" t="str">
        <f>IF(OR(CL5="",CL5="NA"),"",CM5)</f>
        <v/>
      </c>
      <c r="FK5" s="133" t="str">
        <f>IF(OR(CL5="",CL5="NA"),"",IF(OR(CM5=0,CM5="",CM5="na"),"na",IF(CN5=1,1,0)))</f>
        <v/>
      </c>
      <c r="FL5" s="133" t="str">
        <f>IF(OR(CO5="",CO5="NA"),"",CP5)</f>
        <v/>
      </c>
      <c r="FM5" s="133" t="str">
        <f>IF(OR(CO5="",CO5="NA"),"",IF(OR(CP5=0,CP5="",CP5="na"),"na",IF(CQ5=1,1,0)))</f>
        <v/>
      </c>
      <c r="FN5" s="133" t="str">
        <f>IF(OR(CR5="",CR5="NA"),"",CS5)</f>
        <v/>
      </c>
      <c r="FO5" s="133" t="str">
        <f>IF(OR(CR5="",CR5="NA"),"",IF(OR(CS5=0,CS5="",CS5="na"),"na",IF(CT5=1,1,0)))</f>
        <v/>
      </c>
      <c r="FP5" s="133" t="str">
        <f>IF(OR(CU5="",CU5="NA"),"",CV5)</f>
        <v/>
      </c>
      <c r="FQ5" s="133" t="str">
        <f>IF(OR(CU5="",CU5="NA"),"",IF(OR(CV5=0,CV5="",CV5="na"),"na",IF(CW5=1,1,0)))</f>
        <v/>
      </c>
      <c r="FR5" s="133" t="str">
        <f>IF(OR(CX5="",CX5="NA"),"",CY5)</f>
        <v/>
      </c>
      <c r="FS5" s="133" t="str">
        <f>IF(OR(CX5="",CX5="NA"),"",IF(OR(CY5=0,CY5="",CY5="na"),"na",IF(CZ5=1,1,0)))</f>
        <v/>
      </c>
      <c r="FT5" s="133" t="str">
        <f>IF(OR(DA5="",DA5="NA"),"",DB5)</f>
        <v/>
      </c>
      <c r="FU5" s="133" t="str">
        <f>IF(OR(DA5="",DA5="NA"),"",IF(OR(DB5=0,DB5="",DB5="na"),"na",IF(DC5=1,1,0)))</f>
        <v/>
      </c>
      <c r="FV5" s="132">
        <f>IF(OR(DI5="",DI5="NA"),0,DJ5*DK5*DL5*DM5)</f>
        <v>0</v>
      </c>
      <c r="FW5" s="133">
        <f>IF(OR(DN5="",DN5="NA"),0,DO5*DP5*DQ5*DR5)</f>
        <v>0</v>
      </c>
      <c r="FX5" s="133">
        <f>IF(OR(DS5="",DS5="NA"),0,DT5*DU5*DV5*DW5)</f>
        <v>0</v>
      </c>
      <c r="FY5" s="133">
        <f>IF(OR(DX5="",DX5="NA"),0,DY5*DZ5*EA5*EB5)</f>
        <v>0</v>
      </c>
      <c r="FZ5" s="133">
        <f>IF(OR(EC5="",EC5="NA"),0,ED5*EE5*EF5*EG5)</f>
        <v>0</v>
      </c>
      <c r="GA5" s="133">
        <f>IF(OR(EH5="",EH5="NA"),0,EI5*EJ5*EK5*EL5)</f>
        <v>0</v>
      </c>
      <c r="GB5" s="133">
        <f>IF(OR(EM5="",EM5="NA"),0,EN5*EO5*EP5*EQ5)</f>
        <v>0</v>
      </c>
      <c r="GC5" s="155">
        <f>IF(OR(ER5="",ER5="NA"),0,ES5*ET5*EU5*EV5)</f>
        <v>0</v>
      </c>
    </row>
    <row r="6" spans="1:185" ht="13.5" thickBot="1" x14ac:dyDescent="0.45"/>
    <row r="7" spans="1:185" ht="13.5" thickBot="1" x14ac:dyDescent="0.45">
      <c r="A7" s="92" t="s">
        <v>1411</v>
      </c>
    </row>
    <row r="8" spans="1:185" ht="13.5" thickBot="1" x14ac:dyDescent="0.45">
      <c r="A8" s="52" t="s">
        <v>1676</v>
      </c>
    </row>
  </sheetData>
  <mergeCells count="5">
    <mergeCell ref="B1:AR1"/>
    <mergeCell ref="AS1:BY1"/>
    <mergeCell ref="DD1:EV1"/>
    <mergeCell ref="CC1:DC1"/>
    <mergeCell ref="BZ1:CB1"/>
  </mergeCells>
  <phoneticPr fontId="16" type="noConversion"/>
  <dataValidations count="1">
    <dataValidation type="list" allowBlank="1" showInputMessage="1" showErrorMessage="1" sqref="A8" xr:uid="{00000000-0002-0000-0400-000000000000}">
      <formula1>"NOT YET,DONE"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OK8"/>
  <sheetViews>
    <sheetView zoomScale="90" zoomScaleNormal="90" zoomScalePageLayoutView="90" workbookViewId="0">
      <selection activeCell="C9" sqref="C9"/>
    </sheetView>
  </sheetViews>
  <sheetFormatPr defaultColWidth="8.796875" defaultRowHeight="13.15" x14ac:dyDescent="0.4"/>
  <cols>
    <col min="1" max="1" width="18.6640625" style="1" bestFit="1" customWidth="1"/>
    <col min="2" max="2" width="12.6640625" style="1" bestFit="1" customWidth="1"/>
    <col min="3" max="3" width="15.796875" style="1" bestFit="1" customWidth="1"/>
    <col min="4" max="4" width="11.46484375" style="1" customWidth="1"/>
    <col min="5" max="7" width="8.796875" style="1"/>
    <col min="8" max="8" width="14.796875" style="1" bestFit="1" customWidth="1"/>
    <col min="9" max="13" width="8.796875" style="1"/>
    <col min="14" max="14" width="11.46484375" style="1" bestFit="1" customWidth="1"/>
    <col min="15" max="180" width="8.796875" style="1"/>
    <col min="181" max="181" width="13.1328125" style="1" bestFit="1" customWidth="1"/>
    <col min="182" max="254" width="8.796875" style="1"/>
    <col min="255" max="255" width="12.33203125" style="1" bestFit="1" customWidth="1"/>
    <col min="256" max="256" width="13.33203125" style="1" bestFit="1" customWidth="1"/>
    <col min="257" max="258" width="11.1328125" style="1" bestFit="1" customWidth="1"/>
    <col min="259" max="16384" width="8.796875" style="1"/>
  </cols>
  <sheetData>
    <row r="1" spans="1:401" x14ac:dyDescent="0.4">
      <c r="A1" s="260" t="s">
        <v>279</v>
      </c>
      <c r="B1" s="260"/>
      <c r="C1" s="260"/>
      <c r="D1" s="260"/>
      <c r="E1" s="334" t="s">
        <v>778</v>
      </c>
      <c r="F1" s="334"/>
      <c r="G1" s="334"/>
      <c r="H1" s="334"/>
      <c r="I1" s="334"/>
      <c r="J1" s="334"/>
      <c r="K1" s="334"/>
      <c r="L1" s="334"/>
      <c r="M1" s="334"/>
      <c r="N1" s="334"/>
      <c r="O1" s="334"/>
      <c r="P1" s="334" t="s">
        <v>1220</v>
      </c>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t="s">
        <v>1222</v>
      </c>
      <c r="CT1" s="334"/>
      <c r="CU1" s="334"/>
      <c r="CV1" s="334"/>
      <c r="CW1" s="334"/>
      <c r="CX1" s="334"/>
      <c r="CY1" s="334"/>
      <c r="CZ1" s="334"/>
      <c r="DA1" s="334"/>
      <c r="DB1" s="334"/>
      <c r="DC1" s="334"/>
      <c r="DD1" s="334"/>
      <c r="DE1" s="334"/>
      <c r="DF1" s="334"/>
      <c r="DG1" s="334"/>
      <c r="DH1" s="334"/>
      <c r="DI1" s="334"/>
      <c r="DJ1" s="334"/>
      <c r="DK1" s="334"/>
      <c r="DL1" s="334"/>
      <c r="DM1" s="334"/>
      <c r="DN1" s="334"/>
      <c r="DO1" s="334"/>
      <c r="DP1" s="334"/>
      <c r="DQ1" s="334"/>
      <c r="DR1" s="334"/>
      <c r="DS1" s="334"/>
      <c r="DT1" s="334"/>
      <c r="DU1" s="334"/>
      <c r="DV1" s="334"/>
      <c r="DW1" s="334"/>
      <c r="DX1" s="334"/>
      <c r="DY1" s="334"/>
      <c r="DZ1" s="334"/>
      <c r="EA1" s="334"/>
      <c r="EB1" s="334" t="s">
        <v>1223</v>
      </c>
      <c r="EC1" s="334"/>
      <c r="ED1" s="334"/>
      <c r="EE1" s="334"/>
      <c r="EF1" s="334"/>
      <c r="EG1" s="334"/>
      <c r="EH1" s="334"/>
      <c r="EI1" s="335" t="s">
        <v>1224</v>
      </c>
      <c r="EJ1" s="335"/>
      <c r="EK1" s="335"/>
      <c r="EL1" s="335"/>
      <c r="EM1" s="335"/>
      <c r="EN1" s="335"/>
      <c r="EO1" s="335"/>
      <c r="EP1" s="335"/>
      <c r="EQ1" s="335"/>
      <c r="ER1" s="335"/>
      <c r="ES1" s="335"/>
      <c r="ET1" s="335"/>
      <c r="EU1" s="335"/>
      <c r="EV1" s="335"/>
      <c r="EW1" s="334" t="s">
        <v>1225</v>
      </c>
      <c r="EX1" s="334"/>
      <c r="EY1" s="334"/>
      <c r="EZ1" s="334"/>
      <c r="FA1" s="334"/>
      <c r="FB1" s="334" t="s">
        <v>1226</v>
      </c>
      <c r="FC1" s="334"/>
      <c r="FD1" s="334"/>
      <c r="FE1" s="334"/>
      <c r="FF1" s="334"/>
      <c r="FG1" s="334"/>
      <c r="FH1" s="334"/>
      <c r="FI1" s="334"/>
      <c r="FJ1" s="334"/>
      <c r="FK1" s="334"/>
      <c r="FL1" s="334"/>
      <c r="FM1" s="334"/>
      <c r="FN1" s="334"/>
      <c r="FO1" s="334"/>
      <c r="FP1" s="334"/>
      <c r="FQ1" s="334"/>
      <c r="FR1" s="334"/>
      <c r="FS1" s="334"/>
      <c r="FT1" s="334"/>
      <c r="FU1" s="334"/>
      <c r="FV1" s="334"/>
      <c r="FW1" s="334"/>
      <c r="FX1" s="334"/>
      <c r="FY1" s="334"/>
      <c r="FZ1" s="334"/>
      <c r="GA1" s="334"/>
      <c r="GB1" s="334"/>
      <c r="GC1" s="334"/>
      <c r="GD1" s="334"/>
      <c r="GE1" s="334"/>
      <c r="GF1" s="334"/>
      <c r="GG1" s="334"/>
      <c r="GH1" s="334"/>
      <c r="GI1" s="334"/>
      <c r="GJ1" s="334"/>
      <c r="GK1" s="334" t="s">
        <v>1228</v>
      </c>
      <c r="GL1" s="334"/>
      <c r="GM1" s="334"/>
      <c r="GN1" s="334"/>
      <c r="GO1" s="334"/>
      <c r="GP1" s="334"/>
      <c r="GQ1" s="334"/>
      <c r="GR1" s="334"/>
      <c r="GS1" s="334"/>
      <c r="GT1" s="334"/>
      <c r="GU1" s="334"/>
      <c r="GV1" s="334"/>
      <c r="GW1" s="334"/>
      <c r="GX1" s="334" t="s">
        <v>1229</v>
      </c>
      <c r="GY1" s="334"/>
      <c r="GZ1" s="334"/>
      <c r="HA1" s="334"/>
      <c r="HB1" s="334"/>
      <c r="HC1" s="334"/>
      <c r="HD1" s="334"/>
      <c r="HE1" s="334"/>
      <c r="HF1" s="334"/>
      <c r="HG1" s="334"/>
      <c r="HH1" s="334"/>
      <c r="HI1" s="334"/>
      <c r="HJ1" s="334"/>
      <c r="HK1" s="334"/>
      <c r="HL1" s="334"/>
      <c r="HM1" s="334"/>
      <c r="HN1" s="334"/>
      <c r="HO1" s="334"/>
      <c r="HP1" s="334"/>
      <c r="HQ1" s="334"/>
      <c r="HR1" s="334"/>
      <c r="HS1" s="334"/>
      <c r="HT1" s="334"/>
      <c r="HU1" s="334"/>
      <c r="HV1" s="334"/>
      <c r="HW1" s="334"/>
      <c r="HX1" s="334"/>
      <c r="HY1" s="334"/>
      <c r="HZ1" s="334"/>
      <c r="IA1" s="334"/>
      <c r="IB1" s="334"/>
      <c r="IC1" s="334"/>
      <c r="ID1" s="334" t="s">
        <v>1232</v>
      </c>
      <c r="IE1" s="334"/>
      <c r="IF1" s="334"/>
      <c r="IG1" s="334"/>
      <c r="IH1" s="334"/>
      <c r="II1" s="334"/>
      <c r="IJ1" s="334"/>
      <c r="IK1" s="334"/>
      <c r="IL1" s="334"/>
      <c r="IM1" s="334"/>
      <c r="IN1" s="334"/>
      <c r="IO1" s="334"/>
      <c r="IP1" s="334"/>
      <c r="IQ1" s="334"/>
      <c r="IR1" s="334"/>
      <c r="IS1" s="334"/>
      <c r="IT1" s="334"/>
      <c r="IU1" s="334"/>
      <c r="IV1" s="334"/>
      <c r="IW1" s="334"/>
      <c r="IX1" s="334"/>
      <c r="IY1" s="334"/>
      <c r="IZ1" s="334"/>
      <c r="JA1" s="334"/>
      <c r="JB1" s="334"/>
      <c r="JC1" s="334"/>
    </row>
    <row r="2" spans="1:401" s="63" customFormat="1" x14ac:dyDescent="0.45">
      <c r="A2" s="252" t="s">
        <v>269</v>
      </c>
      <c r="B2" s="252" t="s">
        <v>1238</v>
      </c>
      <c r="C2" s="252" t="s">
        <v>1239</v>
      </c>
      <c r="D2" s="252" t="s">
        <v>1233</v>
      </c>
      <c r="E2" s="253" t="s">
        <v>779</v>
      </c>
      <c r="F2" s="253" t="s">
        <v>780</v>
      </c>
      <c r="G2" s="253" t="s">
        <v>781</v>
      </c>
      <c r="H2" s="253" t="s">
        <v>782</v>
      </c>
      <c r="I2" s="253" t="s">
        <v>783</v>
      </c>
      <c r="J2" s="253" t="s">
        <v>784</v>
      </c>
      <c r="K2" s="253" t="s">
        <v>785</v>
      </c>
      <c r="L2" s="253" t="s">
        <v>786</v>
      </c>
      <c r="M2" s="253" t="s">
        <v>787</v>
      </c>
      <c r="N2" s="253" t="s">
        <v>788</v>
      </c>
      <c r="O2" s="253" t="s">
        <v>789</v>
      </c>
      <c r="P2" s="253" t="s">
        <v>790</v>
      </c>
      <c r="Q2" s="253" t="s">
        <v>791</v>
      </c>
      <c r="R2" s="253" t="s">
        <v>792</v>
      </c>
      <c r="S2" s="253" t="s">
        <v>793</v>
      </c>
      <c r="T2" s="253" t="s">
        <v>794</v>
      </c>
      <c r="U2" s="253" t="s">
        <v>795</v>
      </c>
      <c r="V2" s="253" t="s">
        <v>796</v>
      </c>
      <c r="W2" s="253" t="s">
        <v>797</v>
      </c>
      <c r="X2" s="253" t="s">
        <v>798</v>
      </c>
      <c r="Y2" s="253" t="s">
        <v>799</v>
      </c>
      <c r="Z2" s="253" t="s">
        <v>800</v>
      </c>
      <c r="AA2" s="253" t="s">
        <v>801</v>
      </c>
      <c r="AB2" s="253" t="s">
        <v>802</v>
      </c>
      <c r="AC2" s="253" t="s">
        <v>803</v>
      </c>
      <c r="AD2" s="253" t="s">
        <v>804</v>
      </c>
      <c r="AE2" s="253" t="s">
        <v>805</v>
      </c>
      <c r="AF2" s="253" t="s">
        <v>806</v>
      </c>
      <c r="AG2" s="253" t="s">
        <v>807</v>
      </c>
      <c r="AH2" s="253" t="s">
        <v>808</v>
      </c>
      <c r="AI2" s="253" t="s">
        <v>809</v>
      </c>
      <c r="AJ2" s="253" t="s">
        <v>810</v>
      </c>
      <c r="AK2" s="253" t="s">
        <v>811</v>
      </c>
      <c r="AL2" s="253" t="s">
        <v>812</v>
      </c>
      <c r="AM2" s="253" t="s">
        <v>813</v>
      </c>
      <c r="AN2" s="253" t="s">
        <v>814</v>
      </c>
      <c r="AO2" s="253" t="s">
        <v>815</v>
      </c>
      <c r="AP2" s="253" t="s">
        <v>816</v>
      </c>
      <c r="AQ2" s="253" t="s">
        <v>817</v>
      </c>
      <c r="AR2" s="253" t="s">
        <v>818</v>
      </c>
      <c r="AS2" s="253" t="s">
        <v>819</v>
      </c>
      <c r="AT2" s="253" t="s">
        <v>820</v>
      </c>
      <c r="AU2" s="253" t="s">
        <v>821</v>
      </c>
      <c r="AV2" s="253" t="s">
        <v>822</v>
      </c>
      <c r="AW2" s="253" t="s">
        <v>823</v>
      </c>
      <c r="AX2" s="253" t="s">
        <v>824</v>
      </c>
      <c r="AY2" s="253" t="s">
        <v>825</v>
      </c>
      <c r="AZ2" s="253" t="s">
        <v>826</v>
      </c>
      <c r="BA2" s="253" t="s">
        <v>827</v>
      </c>
      <c r="BB2" s="253" t="s">
        <v>828</v>
      </c>
      <c r="BC2" s="253" t="s">
        <v>829</v>
      </c>
      <c r="BD2" s="253" t="s">
        <v>830</v>
      </c>
      <c r="BE2" s="253" t="s">
        <v>831</v>
      </c>
      <c r="BF2" s="253" t="s">
        <v>832</v>
      </c>
      <c r="BG2" s="253" t="s">
        <v>833</v>
      </c>
      <c r="BH2" s="253" t="s">
        <v>834</v>
      </c>
      <c r="BI2" s="253" t="s">
        <v>835</v>
      </c>
      <c r="BJ2" s="253" t="s">
        <v>836</v>
      </c>
      <c r="BK2" s="253" t="s">
        <v>837</v>
      </c>
      <c r="BL2" s="253" t="s">
        <v>838</v>
      </c>
      <c r="BM2" s="253" t="s">
        <v>839</v>
      </c>
      <c r="BN2" s="253" t="s">
        <v>840</v>
      </c>
      <c r="BO2" s="253" t="s">
        <v>841</v>
      </c>
      <c r="BP2" s="253" t="s">
        <v>842</v>
      </c>
      <c r="BQ2" s="253" t="s">
        <v>843</v>
      </c>
      <c r="BR2" s="253" t="s">
        <v>844</v>
      </c>
      <c r="BS2" s="253" t="s">
        <v>845</v>
      </c>
      <c r="BT2" s="253" t="s">
        <v>846</v>
      </c>
      <c r="BU2" s="253" t="s">
        <v>847</v>
      </c>
      <c r="BV2" s="253" t="s">
        <v>848</v>
      </c>
      <c r="BW2" s="253" t="s">
        <v>849</v>
      </c>
      <c r="BX2" s="253" t="s">
        <v>850</v>
      </c>
      <c r="BY2" s="253" t="s">
        <v>851</v>
      </c>
      <c r="BZ2" s="253" t="s">
        <v>852</v>
      </c>
      <c r="CA2" s="253" t="s">
        <v>853</v>
      </c>
      <c r="CB2" s="253" t="s">
        <v>854</v>
      </c>
      <c r="CC2" s="253" t="s">
        <v>855</v>
      </c>
      <c r="CD2" s="253" t="s">
        <v>856</v>
      </c>
      <c r="CE2" s="253" t="s">
        <v>857</v>
      </c>
      <c r="CF2" s="253" t="s">
        <v>858</v>
      </c>
      <c r="CG2" s="253" t="s">
        <v>859</v>
      </c>
      <c r="CH2" s="253" t="s">
        <v>860</v>
      </c>
      <c r="CI2" s="253" t="s">
        <v>861</v>
      </c>
      <c r="CJ2" s="253" t="s">
        <v>862</v>
      </c>
      <c r="CK2" s="253" t="s">
        <v>863</v>
      </c>
      <c r="CL2" s="253" t="s">
        <v>864</v>
      </c>
      <c r="CM2" s="253" t="s">
        <v>865</v>
      </c>
      <c r="CN2" s="253" t="s">
        <v>866</v>
      </c>
      <c r="CO2" s="253" t="s">
        <v>867</v>
      </c>
      <c r="CP2" s="253" t="s">
        <v>868</v>
      </c>
      <c r="CQ2" s="253" t="s">
        <v>869</v>
      </c>
      <c r="CR2" s="253" t="s">
        <v>870</v>
      </c>
      <c r="CS2" s="253" t="s">
        <v>871</v>
      </c>
      <c r="CT2" s="253" t="s">
        <v>872</v>
      </c>
      <c r="CU2" s="253" t="s">
        <v>873</v>
      </c>
      <c r="CV2" s="253" t="s">
        <v>874</v>
      </c>
      <c r="CW2" s="253" t="s">
        <v>875</v>
      </c>
      <c r="CX2" s="253" t="s">
        <v>876</v>
      </c>
      <c r="CY2" s="253" t="s">
        <v>877</v>
      </c>
      <c r="CZ2" s="253" t="s">
        <v>878</v>
      </c>
      <c r="DA2" s="253" t="s">
        <v>879</v>
      </c>
      <c r="DB2" s="253" t="s">
        <v>880</v>
      </c>
      <c r="DC2" s="253" t="s">
        <v>881</v>
      </c>
      <c r="DD2" s="253" t="s">
        <v>882</v>
      </c>
      <c r="DE2" s="253" t="s">
        <v>883</v>
      </c>
      <c r="DF2" s="253" t="s">
        <v>884</v>
      </c>
      <c r="DG2" s="253" t="s">
        <v>885</v>
      </c>
      <c r="DH2" s="253" t="s">
        <v>886</v>
      </c>
      <c r="DI2" s="253" t="s">
        <v>887</v>
      </c>
      <c r="DJ2" s="253" t="s">
        <v>888</v>
      </c>
      <c r="DK2" s="253" t="s">
        <v>889</v>
      </c>
      <c r="DL2" s="253" t="s">
        <v>890</v>
      </c>
      <c r="DM2" s="253" t="s">
        <v>891</v>
      </c>
      <c r="DN2" s="253" t="s">
        <v>892</v>
      </c>
      <c r="DO2" s="253" t="s">
        <v>893</v>
      </c>
      <c r="DP2" s="253" t="s">
        <v>894</v>
      </c>
      <c r="DQ2" s="253" t="s">
        <v>895</v>
      </c>
      <c r="DR2" s="253" t="s">
        <v>896</v>
      </c>
      <c r="DS2" s="253" t="s">
        <v>897</v>
      </c>
      <c r="DT2" s="253" t="s">
        <v>898</v>
      </c>
      <c r="DU2" s="253" t="s">
        <v>899</v>
      </c>
      <c r="DV2" s="253" t="s">
        <v>900</v>
      </c>
      <c r="DW2" s="253" t="s">
        <v>901</v>
      </c>
      <c r="DX2" s="253" t="s">
        <v>902</v>
      </c>
      <c r="DY2" s="253" t="s">
        <v>903</v>
      </c>
      <c r="DZ2" s="253" t="s">
        <v>904</v>
      </c>
      <c r="EA2" s="253" t="s">
        <v>905</v>
      </c>
      <c r="EB2" s="253" t="s">
        <v>906</v>
      </c>
      <c r="EC2" s="253" t="s">
        <v>907</v>
      </c>
      <c r="ED2" s="253" t="s">
        <v>908</v>
      </c>
      <c r="EE2" s="253" t="s">
        <v>909</v>
      </c>
      <c r="EF2" s="253" t="s">
        <v>910</v>
      </c>
      <c r="EG2" s="253" t="s">
        <v>911</v>
      </c>
      <c r="EH2" s="253" t="s">
        <v>912</v>
      </c>
      <c r="EI2" s="253" t="s">
        <v>913</v>
      </c>
      <c r="EJ2" s="253" t="s">
        <v>914</v>
      </c>
      <c r="EK2" s="253" t="s">
        <v>915</v>
      </c>
      <c r="EL2" s="253" t="s">
        <v>916</v>
      </c>
      <c r="EM2" s="253" t="s">
        <v>925</v>
      </c>
      <c r="EN2" s="253" t="s">
        <v>926</v>
      </c>
      <c r="EO2" s="253" t="s">
        <v>927</v>
      </c>
      <c r="EP2" s="253" t="s">
        <v>928</v>
      </c>
      <c r="EQ2" s="253" t="s">
        <v>929</v>
      </c>
      <c r="ER2" s="253" t="s">
        <v>930</v>
      </c>
      <c r="ES2" s="253" t="s">
        <v>931</v>
      </c>
      <c r="ET2" s="253" t="s">
        <v>932</v>
      </c>
      <c r="EU2" s="253" t="s">
        <v>933</v>
      </c>
      <c r="EV2" s="253" t="s">
        <v>934</v>
      </c>
      <c r="EW2" s="253" t="s">
        <v>935</v>
      </c>
      <c r="EX2" s="253" t="s">
        <v>936</v>
      </c>
      <c r="EY2" s="253" t="s">
        <v>937</v>
      </c>
      <c r="EZ2" s="253" t="s">
        <v>938</v>
      </c>
      <c r="FA2" s="253" t="s">
        <v>939</v>
      </c>
      <c r="FB2" s="253" t="s">
        <v>940</v>
      </c>
      <c r="FC2" s="253" t="s">
        <v>941</v>
      </c>
      <c r="FD2" s="253" t="s">
        <v>942</v>
      </c>
      <c r="FE2" s="253" t="s">
        <v>943</v>
      </c>
      <c r="FF2" s="253" t="s">
        <v>944</v>
      </c>
      <c r="FG2" s="253" t="s">
        <v>945</v>
      </c>
      <c r="FH2" s="253" t="s">
        <v>946</v>
      </c>
      <c r="FI2" s="253" t="s">
        <v>947</v>
      </c>
      <c r="FJ2" s="253" t="s">
        <v>948</v>
      </c>
      <c r="FK2" s="253" t="s">
        <v>949</v>
      </c>
      <c r="FL2" s="253" t="s">
        <v>950</v>
      </c>
      <c r="FM2" s="253" t="s">
        <v>951</v>
      </c>
      <c r="FN2" s="253" t="s">
        <v>952</v>
      </c>
      <c r="FO2" s="254" t="s">
        <v>953</v>
      </c>
      <c r="FP2" s="254" t="s">
        <v>954</v>
      </c>
      <c r="FQ2" s="254" t="s">
        <v>955</v>
      </c>
      <c r="FR2" s="253" t="s">
        <v>956</v>
      </c>
      <c r="FS2" s="253" t="s">
        <v>957</v>
      </c>
      <c r="FT2" s="253" t="s">
        <v>958</v>
      </c>
      <c r="FU2" s="253" t="s">
        <v>959</v>
      </c>
      <c r="FV2" s="253" t="s">
        <v>960</v>
      </c>
      <c r="FW2" s="253" t="s">
        <v>961</v>
      </c>
      <c r="FX2" s="253" t="s">
        <v>962</v>
      </c>
      <c r="FY2" s="253" t="s">
        <v>963</v>
      </c>
      <c r="FZ2" s="253" t="s">
        <v>964</v>
      </c>
      <c r="GA2" s="253" t="s">
        <v>965</v>
      </c>
      <c r="GB2" s="253" t="s">
        <v>966</v>
      </c>
      <c r="GC2" s="253" t="s">
        <v>967</v>
      </c>
      <c r="GD2" s="253" t="s">
        <v>968</v>
      </c>
      <c r="GE2" s="253" t="s">
        <v>969</v>
      </c>
      <c r="GF2" s="253" t="s">
        <v>970</v>
      </c>
      <c r="GG2" s="253" t="s">
        <v>971</v>
      </c>
      <c r="GH2" s="253" t="s">
        <v>972</v>
      </c>
      <c r="GI2" s="253" t="s">
        <v>973</v>
      </c>
      <c r="GJ2" s="253" t="s">
        <v>974</v>
      </c>
      <c r="GK2" s="253" t="s">
        <v>975</v>
      </c>
      <c r="GL2" s="253" t="s">
        <v>414</v>
      </c>
      <c r="GM2" s="253" t="s">
        <v>415</v>
      </c>
      <c r="GN2" s="253" t="s">
        <v>416</v>
      </c>
      <c r="GO2" s="253" t="s">
        <v>417</v>
      </c>
      <c r="GP2" s="253" t="s">
        <v>418</v>
      </c>
      <c r="GQ2" s="253" t="s">
        <v>419</v>
      </c>
      <c r="GR2" s="253" t="s">
        <v>420</v>
      </c>
      <c r="GS2" s="253" t="s">
        <v>421</v>
      </c>
      <c r="GT2" s="253" t="s">
        <v>422</v>
      </c>
      <c r="GU2" s="253" t="s">
        <v>423</v>
      </c>
      <c r="GV2" s="253" t="s">
        <v>424</v>
      </c>
      <c r="GW2" s="253" t="s">
        <v>425</v>
      </c>
      <c r="GX2" s="253" t="s">
        <v>976</v>
      </c>
      <c r="GY2" s="253" t="s">
        <v>977</v>
      </c>
      <c r="GZ2" s="253" t="s">
        <v>978</v>
      </c>
      <c r="HA2" s="253" t="s">
        <v>979</v>
      </c>
      <c r="HB2" s="253" t="s">
        <v>980</v>
      </c>
      <c r="HC2" s="253" t="s">
        <v>981</v>
      </c>
      <c r="HD2" s="253" t="s">
        <v>982</v>
      </c>
      <c r="HE2" s="253" t="s">
        <v>983</v>
      </c>
      <c r="HF2" s="253" t="s">
        <v>984</v>
      </c>
      <c r="HG2" s="253" t="s">
        <v>985</v>
      </c>
      <c r="HH2" s="253" t="s">
        <v>986</v>
      </c>
      <c r="HI2" s="253" t="s">
        <v>987</v>
      </c>
      <c r="HJ2" s="253" t="s">
        <v>988</v>
      </c>
      <c r="HK2" s="253" t="s">
        <v>989</v>
      </c>
      <c r="HL2" s="253" t="s">
        <v>990</v>
      </c>
      <c r="HM2" s="253" t="s">
        <v>991</v>
      </c>
      <c r="HN2" s="253" t="s">
        <v>992</v>
      </c>
      <c r="HO2" s="253" t="s">
        <v>993</v>
      </c>
      <c r="HP2" s="253" t="s">
        <v>994</v>
      </c>
      <c r="HQ2" s="253" t="s">
        <v>438</v>
      </c>
      <c r="HR2" s="253" t="s">
        <v>439</v>
      </c>
      <c r="HS2" s="253" t="s">
        <v>440</v>
      </c>
      <c r="HT2" s="253" t="s">
        <v>995</v>
      </c>
      <c r="HU2" s="253" t="s">
        <v>996</v>
      </c>
      <c r="HV2" s="253" t="s">
        <v>997</v>
      </c>
      <c r="HW2" s="253" t="s">
        <v>998</v>
      </c>
      <c r="HX2" s="253" t="s">
        <v>999</v>
      </c>
      <c r="HY2" s="253" t="s">
        <v>1000</v>
      </c>
      <c r="HZ2" s="253" t="s">
        <v>1001</v>
      </c>
      <c r="IA2" s="253" t="s">
        <v>1002</v>
      </c>
      <c r="IB2" s="253" t="s">
        <v>1003</v>
      </c>
      <c r="IC2" s="253" t="s">
        <v>1004</v>
      </c>
      <c r="ID2" s="253" t="s">
        <v>443</v>
      </c>
      <c r="IE2" s="253" t="s">
        <v>444</v>
      </c>
      <c r="IF2" s="253" t="s">
        <v>445</v>
      </c>
      <c r="IG2" s="253" t="s">
        <v>446</v>
      </c>
      <c r="IH2" s="253" t="s">
        <v>447</v>
      </c>
      <c r="II2" s="253" t="s">
        <v>448</v>
      </c>
      <c r="IJ2" s="253" t="s">
        <v>449</v>
      </c>
      <c r="IK2" s="253" t="s">
        <v>450</v>
      </c>
      <c r="IL2" s="253" t="s">
        <v>1005</v>
      </c>
      <c r="IM2" s="253" t="s">
        <v>1006</v>
      </c>
      <c r="IN2" s="253" t="s">
        <v>1007</v>
      </c>
      <c r="IO2" s="253" t="s">
        <v>451</v>
      </c>
      <c r="IP2" s="253" t="s">
        <v>452</v>
      </c>
      <c r="IQ2" s="253" t="s">
        <v>453</v>
      </c>
      <c r="IR2" s="253" t="s">
        <v>454</v>
      </c>
      <c r="IS2" s="253" t="s">
        <v>455</v>
      </c>
      <c r="IT2" s="253" t="s">
        <v>456</v>
      </c>
      <c r="IU2" s="253" t="s">
        <v>1008</v>
      </c>
      <c r="IV2" s="253" t="s">
        <v>1009</v>
      </c>
      <c r="IW2" s="253" t="s">
        <v>1010</v>
      </c>
      <c r="IX2" s="253" t="s">
        <v>1011</v>
      </c>
      <c r="IY2" s="253" t="s">
        <v>1012</v>
      </c>
      <c r="IZ2" s="253" t="s">
        <v>1013</v>
      </c>
      <c r="JA2" s="253" t="s">
        <v>1014</v>
      </c>
      <c r="JB2" s="253" t="s">
        <v>1015</v>
      </c>
      <c r="JC2" s="253" t="s">
        <v>1016</v>
      </c>
      <c r="JE2" s="76" t="s">
        <v>928</v>
      </c>
      <c r="JF2" s="76" t="s">
        <v>929</v>
      </c>
      <c r="JG2" s="76" t="s">
        <v>930</v>
      </c>
      <c r="JH2" s="219" t="s">
        <v>1414</v>
      </c>
      <c r="JI2" s="76" t="s">
        <v>937</v>
      </c>
      <c r="JJ2" s="76" t="s">
        <v>938</v>
      </c>
      <c r="JK2" s="76" t="s">
        <v>939</v>
      </c>
      <c r="JL2" s="219" t="s">
        <v>1415</v>
      </c>
      <c r="JM2" s="76" t="s">
        <v>940</v>
      </c>
      <c r="JN2" s="76" t="s">
        <v>941</v>
      </c>
      <c r="JO2" s="76" t="s">
        <v>942</v>
      </c>
      <c r="JP2" s="219" t="s">
        <v>1416</v>
      </c>
      <c r="JQ2" s="76" t="s">
        <v>957</v>
      </c>
      <c r="JR2" s="76" t="s">
        <v>958</v>
      </c>
      <c r="JS2" s="76" t="s">
        <v>959</v>
      </c>
      <c r="JT2" s="219" t="s">
        <v>1417</v>
      </c>
      <c r="JU2" s="170" t="s">
        <v>102</v>
      </c>
      <c r="JV2" s="219" t="s">
        <v>1418</v>
      </c>
      <c r="JW2" s="170" t="s">
        <v>1419</v>
      </c>
      <c r="JX2" s="76" t="s">
        <v>963</v>
      </c>
      <c r="JY2" s="76" t="s">
        <v>967</v>
      </c>
      <c r="JZ2" s="76" t="s">
        <v>971</v>
      </c>
      <c r="KA2" s="219" t="s">
        <v>1420</v>
      </c>
      <c r="KB2" s="227" t="s">
        <v>1421</v>
      </c>
      <c r="KC2" s="76" t="s">
        <v>816</v>
      </c>
      <c r="KD2" s="76" t="s">
        <v>817</v>
      </c>
      <c r="KE2" s="76" t="s">
        <v>818</v>
      </c>
      <c r="KF2" s="76" t="s">
        <v>819</v>
      </c>
      <c r="KG2" s="76" t="s">
        <v>820</v>
      </c>
      <c r="KH2" s="76" t="s">
        <v>821</v>
      </c>
      <c r="KI2" s="76" t="s">
        <v>822</v>
      </c>
      <c r="KJ2" s="76" t="s">
        <v>823</v>
      </c>
      <c r="KK2" s="76" t="s">
        <v>824</v>
      </c>
      <c r="KL2" s="76" t="s">
        <v>825</v>
      </c>
      <c r="KM2" s="76" t="s">
        <v>826</v>
      </c>
      <c r="KN2" s="170" t="s">
        <v>1422</v>
      </c>
      <c r="KO2" s="219" t="s">
        <v>1458</v>
      </c>
      <c r="KP2" s="219" t="s">
        <v>1464</v>
      </c>
      <c r="KQ2" s="76" t="s">
        <v>857</v>
      </c>
      <c r="KR2" s="76" t="s">
        <v>858</v>
      </c>
      <c r="KS2" s="76" t="s">
        <v>859</v>
      </c>
      <c r="KT2" s="76" t="s">
        <v>860</v>
      </c>
      <c r="KU2" s="76" t="s">
        <v>861</v>
      </c>
      <c r="KV2" s="76" t="s">
        <v>862</v>
      </c>
      <c r="KW2" s="76" t="s">
        <v>863</v>
      </c>
      <c r="KX2" s="76" t="s">
        <v>864</v>
      </c>
      <c r="KY2" s="76" t="s">
        <v>865</v>
      </c>
      <c r="KZ2" s="76" t="s">
        <v>866</v>
      </c>
      <c r="LA2" s="76" t="s">
        <v>867</v>
      </c>
      <c r="LB2" s="76" t="s">
        <v>868</v>
      </c>
      <c r="LC2" s="219" t="s">
        <v>1424</v>
      </c>
      <c r="LD2" s="219" t="s">
        <v>1425</v>
      </c>
      <c r="LE2" s="219" t="s">
        <v>1456</v>
      </c>
      <c r="LF2" s="76" t="s">
        <v>797</v>
      </c>
      <c r="LG2" s="76" t="s">
        <v>798</v>
      </c>
      <c r="LH2" s="76" t="s">
        <v>799</v>
      </c>
      <c r="LI2" s="76" t="s">
        <v>800</v>
      </c>
      <c r="LJ2" s="76" t="s">
        <v>801</v>
      </c>
      <c r="LK2" s="76" t="s">
        <v>802</v>
      </c>
      <c r="LL2" s="170" t="s">
        <v>1457</v>
      </c>
      <c r="LM2" s="144" t="s">
        <v>871</v>
      </c>
      <c r="LN2" s="145" t="s">
        <v>872</v>
      </c>
      <c r="LO2" s="145" t="s">
        <v>873</v>
      </c>
      <c r="LP2" s="145" t="s">
        <v>874</v>
      </c>
      <c r="LQ2" s="145" t="s">
        <v>875</v>
      </c>
      <c r="LR2" s="145" t="s">
        <v>876</v>
      </c>
      <c r="LS2" s="145" t="s">
        <v>877</v>
      </c>
      <c r="LT2" s="145" t="s">
        <v>878</v>
      </c>
      <c r="LU2" s="145" t="s">
        <v>879</v>
      </c>
      <c r="LV2" s="145" t="s">
        <v>880</v>
      </c>
      <c r="LW2" s="145" t="s">
        <v>881</v>
      </c>
      <c r="LX2" s="145" t="s">
        <v>882</v>
      </c>
      <c r="LY2" s="145" t="s">
        <v>883</v>
      </c>
      <c r="LZ2" s="145" t="s">
        <v>884</v>
      </c>
      <c r="MA2" s="145" t="s">
        <v>885</v>
      </c>
      <c r="MB2" s="145" t="s">
        <v>886</v>
      </c>
      <c r="MC2" s="145" t="s">
        <v>887</v>
      </c>
      <c r="MD2" s="145" t="s">
        <v>888</v>
      </c>
      <c r="ME2" s="145" t="s">
        <v>889</v>
      </c>
      <c r="MF2" s="145" t="s">
        <v>890</v>
      </c>
      <c r="MG2" s="145" t="s">
        <v>891</v>
      </c>
      <c r="MH2" s="145" t="s">
        <v>892</v>
      </c>
      <c r="MI2" s="145" t="s">
        <v>893</v>
      </c>
      <c r="MJ2" s="145" t="s">
        <v>894</v>
      </c>
      <c r="MK2" s="226" t="s">
        <v>138</v>
      </c>
      <c r="ML2" s="226" t="s">
        <v>139</v>
      </c>
      <c r="MM2" s="226" t="s">
        <v>137</v>
      </c>
      <c r="MN2" s="170" t="s">
        <v>1485</v>
      </c>
      <c r="MO2" s="219" t="s">
        <v>1508</v>
      </c>
      <c r="MP2" s="219" t="s">
        <v>1522</v>
      </c>
      <c r="MQ2" s="219" t="s">
        <v>1524</v>
      </c>
      <c r="MR2" s="144" t="s">
        <v>446</v>
      </c>
      <c r="MS2" s="145" t="s">
        <v>447</v>
      </c>
      <c r="MT2" s="145" t="s">
        <v>448</v>
      </c>
      <c r="MU2" s="145" t="s">
        <v>449</v>
      </c>
      <c r="MV2" s="219" t="s">
        <v>446</v>
      </c>
      <c r="MW2" s="76" t="s">
        <v>1005</v>
      </c>
      <c r="MX2" s="76" t="s">
        <v>1006</v>
      </c>
      <c r="MY2" s="76" t="s">
        <v>1527</v>
      </c>
      <c r="MZ2" s="219" t="s">
        <v>1528</v>
      </c>
      <c r="NA2" s="219" t="s">
        <v>1568</v>
      </c>
      <c r="NB2" s="219" t="s">
        <v>1586</v>
      </c>
      <c r="NC2" s="219" t="s">
        <v>1599</v>
      </c>
      <c r="ND2" s="219" t="s">
        <v>1600</v>
      </c>
      <c r="NE2" s="219" t="s">
        <v>1601</v>
      </c>
      <c r="NF2" s="76" t="s">
        <v>857</v>
      </c>
      <c r="NG2" s="76" t="s">
        <v>858</v>
      </c>
      <c r="NH2" s="76" t="s">
        <v>859</v>
      </c>
      <c r="NI2" s="76" t="s">
        <v>860</v>
      </c>
      <c r="NJ2" s="76" t="s">
        <v>861</v>
      </c>
      <c r="NK2" s="76" t="s">
        <v>862</v>
      </c>
      <c r="NL2" s="76" t="s">
        <v>863</v>
      </c>
      <c r="NM2" s="76" t="s">
        <v>864</v>
      </c>
      <c r="NN2" s="76" t="s">
        <v>865</v>
      </c>
      <c r="NO2" s="76" t="s">
        <v>866</v>
      </c>
      <c r="NP2" s="76" t="s">
        <v>867</v>
      </c>
      <c r="NQ2" s="76" t="s">
        <v>868</v>
      </c>
      <c r="NR2" s="144" t="s">
        <v>869</v>
      </c>
      <c r="NS2" s="219" t="s">
        <v>1604</v>
      </c>
      <c r="NT2" s="76" t="s">
        <v>816</v>
      </c>
      <c r="NU2" s="76" t="s">
        <v>817</v>
      </c>
      <c r="NV2" s="76" t="s">
        <v>818</v>
      </c>
      <c r="NW2" s="76" t="s">
        <v>819</v>
      </c>
      <c r="NX2" s="76" t="s">
        <v>820</v>
      </c>
      <c r="NY2" s="76" t="s">
        <v>821</v>
      </c>
      <c r="NZ2" s="76" t="s">
        <v>822</v>
      </c>
      <c r="OA2" s="76" t="s">
        <v>823</v>
      </c>
      <c r="OB2" s="76" t="s">
        <v>824</v>
      </c>
      <c r="OC2" s="76" t="s">
        <v>825</v>
      </c>
      <c r="OD2" s="76" t="s">
        <v>826</v>
      </c>
      <c r="OE2" s="219" t="s">
        <v>1605</v>
      </c>
      <c r="OF2" s="219" t="s">
        <v>80</v>
      </c>
      <c r="OG2" s="76" t="s">
        <v>992</v>
      </c>
      <c r="OH2" s="76" t="s">
        <v>993</v>
      </c>
      <c r="OI2" s="76" t="s">
        <v>994</v>
      </c>
      <c r="OJ2" s="219" t="s">
        <v>1607</v>
      </c>
      <c r="OK2" s="219" t="s">
        <v>81</v>
      </c>
    </row>
    <row r="3" spans="1:401" s="60" customFormat="1" ht="35.549999999999997" customHeight="1" x14ac:dyDescent="0.45">
      <c r="A3" s="255" t="s">
        <v>270</v>
      </c>
      <c r="B3" s="255" t="s">
        <v>1236</v>
      </c>
      <c r="C3" s="255" t="s">
        <v>1237</v>
      </c>
      <c r="D3" s="255" t="s">
        <v>1233</v>
      </c>
      <c r="E3" s="256" t="s">
        <v>1017</v>
      </c>
      <c r="F3" s="256" t="s">
        <v>1018</v>
      </c>
      <c r="G3" s="256" t="s">
        <v>1019</v>
      </c>
      <c r="H3" s="256" t="s">
        <v>1020</v>
      </c>
      <c r="I3" s="256" t="s">
        <v>1021</v>
      </c>
      <c r="J3" s="256" t="s">
        <v>1022</v>
      </c>
      <c r="K3" s="256" t="s">
        <v>1023</v>
      </c>
      <c r="L3" s="256" t="s">
        <v>1024</v>
      </c>
      <c r="M3" s="256" t="s">
        <v>1025</v>
      </c>
      <c r="N3" s="256" t="s">
        <v>1026</v>
      </c>
      <c r="O3" s="256" t="s">
        <v>1027</v>
      </c>
      <c r="P3" s="256" t="s">
        <v>1028</v>
      </c>
      <c r="Q3" s="256" t="s">
        <v>1029</v>
      </c>
      <c r="R3" s="256" t="s">
        <v>1030</v>
      </c>
      <c r="S3" s="256" t="s">
        <v>1031</v>
      </c>
      <c r="T3" s="256" t="s">
        <v>1032</v>
      </c>
      <c r="U3" s="256" t="s">
        <v>1033</v>
      </c>
      <c r="V3" s="256" t="s">
        <v>1034</v>
      </c>
      <c r="W3" s="256" t="s">
        <v>1035</v>
      </c>
      <c r="X3" s="256" t="s">
        <v>1036</v>
      </c>
      <c r="Y3" s="256" t="s">
        <v>1037</v>
      </c>
      <c r="Z3" s="256" t="s">
        <v>1038</v>
      </c>
      <c r="AA3" s="256" t="s">
        <v>1039</v>
      </c>
      <c r="AB3" s="256" t="s">
        <v>1040</v>
      </c>
      <c r="AC3" s="256" t="s">
        <v>1041</v>
      </c>
      <c r="AD3" s="256" t="s">
        <v>1042</v>
      </c>
      <c r="AE3" s="256" t="s">
        <v>1043</v>
      </c>
      <c r="AF3" s="256" t="s">
        <v>1044</v>
      </c>
      <c r="AG3" s="256" t="s">
        <v>1045</v>
      </c>
      <c r="AH3" s="256" t="s">
        <v>1046</v>
      </c>
      <c r="AI3" s="256" t="s">
        <v>1047</v>
      </c>
      <c r="AJ3" s="256" t="s">
        <v>1048</v>
      </c>
      <c r="AK3" s="256" t="s">
        <v>1049</v>
      </c>
      <c r="AL3" s="256" t="s">
        <v>1050</v>
      </c>
      <c r="AM3" s="256" t="s">
        <v>1051</v>
      </c>
      <c r="AN3" s="256" t="s">
        <v>1052</v>
      </c>
      <c r="AO3" s="256" t="s">
        <v>1053</v>
      </c>
      <c r="AP3" s="256" t="s">
        <v>1054</v>
      </c>
      <c r="AQ3" s="256" t="s">
        <v>1055</v>
      </c>
      <c r="AR3" s="256" t="s">
        <v>1056</v>
      </c>
      <c r="AS3" s="256" t="s">
        <v>1057</v>
      </c>
      <c r="AT3" s="256" t="s">
        <v>1058</v>
      </c>
      <c r="AU3" s="256" t="s">
        <v>1059</v>
      </c>
      <c r="AV3" s="256" t="s">
        <v>1060</v>
      </c>
      <c r="AW3" s="256" t="s">
        <v>1061</v>
      </c>
      <c r="AX3" s="256" t="s">
        <v>1062</v>
      </c>
      <c r="AY3" s="256" t="s">
        <v>1063</v>
      </c>
      <c r="AZ3" s="256" t="s">
        <v>1064</v>
      </c>
      <c r="BA3" s="256" t="s">
        <v>1065</v>
      </c>
      <c r="BB3" s="256" t="s">
        <v>1053</v>
      </c>
      <c r="BC3" s="256" t="s">
        <v>1066</v>
      </c>
      <c r="BD3" s="256" t="s">
        <v>1067</v>
      </c>
      <c r="BE3" s="256" t="s">
        <v>1068</v>
      </c>
      <c r="BF3" s="256" t="s">
        <v>1069</v>
      </c>
      <c r="BG3" s="256" t="s">
        <v>1070</v>
      </c>
      <c r="BH3" s="256" t="s">
        <v>1071</v>
      </c>
      <c r="BI3" s="256" t="s">
        <v>1072</v>
      </c>
      <c r="BJ3" s="256" t="s">
        <v>1073</v>
      </c>
      <c r="BK3" s="256" t="s">
        <v>1074</v>
      </c>
      <c r="BL3" s="256" t="s">
        <v>1075</v>
      </c>
      <c r="BM3" s="256" t="s">
        <v>1076</v>
      </c>
      <c r="BN3" s="256" t="s">
        <v>1077</v>
      </c>
      <c r="BO3" s="256" t="s">
        <v>1078</v>
      </c>
      <c r="BP3" s="256" t="s">
        <v>1079</v>
      </c>
      <c r="BQ3" s="256" t="s">
        <v>1080</v>
      </c>
      <c r="BR3" s="256" t="s">
        <v>1081</v>
      </c>
      <c r="BS3" s="256" t="s">
        <v>1082</v>
      </c>
      <c r="BT3" s="256" t="s">
        <v>1083</v>
      </c>
      <c r="BU3" s="256" t="s">
        <v>1084</v>
      </c>
      <c r="BV3" s="256" t="s">
        <v>1085</v>
      </c>
      <c r="BW3" s="256" t="s">
        <v>1086</v>
      </c>
      <c r="BX3" s="256" t="s">
        <v>1087</v>
      </c>
      <c r="BY3" s="256" t="s">
        <v>1088</v>
      </c>
      <c r="BZ3" s="256" t="s">
        <v>1089</v>
      </c>
      <c r="CA3" s="256" t="s">
        <v>1090</v>
      </c>
      <c r="CB3" s="256" t="s">
        <v>1091</v>
      </c>
      <c r="CC3" s="256" t="s">
        <v>1092</v>
      </c>
      <c r="CD3" s="256" t="s">
        <v>1079</v>
      </c>
      <c r="CE3" s="256" t="s">
        <v>1093</v>
      </c>
      <c r="CF3" s="256" t="s">
        <v>1094</v>
      </c>
      <c r="CG3" s="256" t="s">
        <v>1095</v>
      </c>
      <c r="CH3" s="256" t="s">
        <v>1096</v>
      </c>
      <c r="CI3" s="256" t="s">
        <v>1097</v>
      </c>
      <c r="CJ3" s="256" t="s">
        <v>1098</v>
      </c>
      <c r="CK3" s="256" t="s">
        <v>1099</v>
      </c>
      <c r="CL3" s="256" t="s">
        <v>1100</v>
      </c>
      <c r="CM3" s="256" t="s">
        <v>1101</v>
      </c>
      <c r="CN3" s="256" t="s">
        <v>1102</v>
      </c>
      <c r="CO3" s="256" t="s">
        <v>1103</v>
      </c>
      <c r="CP3" s="256" t="s">
        <v>1104</v>
      </c>
      <c r="CQ3" s="256" t="s">
        <v>1105</v>
      </c>
      <c r="CR3" s="256" t="s">
        <v>1079</v>
      </c>
      <c r="CS3" s="256" t="s">
        <v>1106</v>
      </c>
      <c r="CT3" s="256" t="s">
        <v>1107</v>
      </c>
      <c r="CU3" s="256" t="s">
        <v>1108</v>
      </c>
      <c r="CV3" s="256" t="s">
        <v>1109</v>
      </c>
      <c r="CW3" s="256" t="s">
        <v>1110</v>
      </c>
      <c r="CX3" s="256" t="s">
        <v>1111</v>
      </c>
      <c r="CY3" s="256" t="s">
        <v>1112</v>
      </c>
      <c r="CZ3" s="256" t="s">
        <v>1113</v>
      </c>
      <c r="DA3" s="256" t="s">
        <v>1114</v>
      </c>
      <c r="DB3" s="256" t="s">
        <v>1115</v>
      </c>
      <c r="DC3" s="256" t="s">
        <v>1116</v>
      </c>
      <c r="DD3" s="256" t="s">
        <v>1117</v>
      </c>
      <c r="DE3" s="256" t="s">
        <v>1118</v>
      </c>
      <c r="DF3" s="256" t="s">
        <v>1119</v>
      </c>
      <c r="DG3" s="256" t="s">
        <v>1120</v>
      </c>
      <c r="DH3" s="256" t="s">
        <v>1121</v>
      </c>
      <c r="DI3" s="256" t="s">
        <v>1122</v>
      </c>
      <c r="DJ3" s="256" t="s">
        <v>1123</v>
      </c>
      <c r="DK3" s="256" t="s">
        <v>1124</v>
      </c>
      <c r="DL3" s="256" t="s">
        <v>1125</v>
      </c>
      <c r="DM3" s="256" t="s">
        <v>1126</v>
      </c>
      <c r="DN3" s="256" t="s">
        <v>1127</v>
      </c>
      <c r="DO3" s="256" t="s">
        <v>1128</v>
      </c>
      <c r="DP3" s="256" t="s">
        <v>1129</v>
      </c>
      <c r="DQ3" s="256" t="s">
        <v>1130</v>
      </c>
      <c r="DR3" s="256" t="s">
        <v>0</v>
      </c>
      <c r="DS3" s="256" t="s">
        <v>1</v>
      </c>
      <c r="DT3" s="256" t="s">
        <v>2</v>
      </c>
      <c r="DU3" s="256" t="s">
        <v>1131</v>
      </c>
      <c r="DV3" s="256" t="s">
        <v>6</v>
      </c>
      <c r="DW3" s="256" t="s">
        <v>1132</v>
      </c>
      <c r="DX3" s="256" t="s">
        <v>7</v>
      </c>
      <c r="DY3" s="256" t="s">
        <v>8</v>
      </c>
      <c r="DZ3" s="256" t="s">
        <v>9</v>
      </c>
      <c r="EA3" s="256" t="s">
        <v>1133</v>
      </c>
      <c r="EB3" s="256" t="s">
        <v>3</v>
      </c>
      <c r="EC3" s="256" t="s">
        <v>4</v>
      </c>
      <c r="ED3" s="256" t="s">
        <v>5</v>
      </c>
      <c r="EE3" s="256" t="s">
        <v>1134</v>
      </c>
      <c r="EF3" s="256" t="s">
        <v>1135</v>
      </c>
      <c r="EG3" s="256" t="s">
        <v>1136</v>
      </c>
      <c r="EH3" s="256" t="s">
        <v>1137</v>
      </c>
      <c r="EI3" s="256" t="s">
        <v>10</v>
      </c>
      <c r="EJ3" s="256" t="s">
        <v>11</v>
      </c>
      <c r="EK3" s="256" t="s">
        <v>1138</v>
      </c>
      <c r="EL3" s="256" t="s">
        <v>1139</v>
      </c>
      <c r="EM3" s="256" t="s">
        <v>1147</v>
      </c>
      <c r="EN3" s="256" t="s">
        <v>12</v>
      </c>
      <c r="EO3" s="256" t="s">
        <v>1148</v>
      </c>
      <c r="EP3" s="256" t="s">
        <v>1149</v>
      </c>
      <c r="EQ3" s="256" t="s">
        <v>1150</v>
      </c>
      <c r="ER3" s="256" t="s">
        <v>1151</v>
      </c>
      <c r="ES3" s="256" t="s">
        <v>1152</v>
      </c>
      <c r="ET3" s="256" t="s">
        <v>1153</v>
      </c>
      <c r="EU3" s="256" t="s">
        <v>1154</v>
      </c>
      <c r="EV3" s="256" t="s">
        <v>1155</v>
      </c>
      <c r="EW3" s="256" t="s">
        <v>1156</v>
      </c>
      <c r="EX3" s="256" t="s">
        <v>1157</v>
      </c>
      <c r="EY3" s="256" t="s">
        <v>1158</v>
      </c>
      <c r="EZ3" s="256" t="s">
        <v>1159</v>
      </c>
      <c r="FA3" s="256" t="s">
        <v>1160</v>
      </c>
      <c r="FB3" s="256" t="s">
        <v>1161</v>
      </c>
      <c r="FC3" s="256" t="s">
        <v>1162</v>
      </c>
      <c r="FD3" s="256" t="s">
        <v>1163</v>
      </c>
      <c r="FE3" s="256" t="s">
        <v>1164</v>
      </c>
      <c r="FF3" s="256" t="s">
        <v>1165</v>
      </c>
      <c r="FG3" s="256" t="s">
        <v>1166</v>
      </c>
      <c r="FH3" s="256" t="s">
        <v>1167</v>
      </c>
      <c r="FI3" s="256" t="s">
        <v>1168</v>
      </c>
      <c r="FJ3" s="256" t="s">
        <v>1169</v>
      </c>
      <c r="FK3" s="256" t="s">
        <v>1170</v>
      </c>
      <c r="FL3" s="256" t="s">
        <v>14</v>
      </c>
      <c r="FM3" s="256" t="s">
        <v>1171</v>
      </c>
      <c r="FN3" s="256" t="s">
        <v>1172</v>
      </c>
      <c r="FO3" s="257" t="s">
        <v>15</v>
      </c>
      <c r="FP3" s="257" t="s">
        <v>16</v>
      </c>
      <c r="FQ3" s="257" t="s">
        <v>17</v>
      </c>
      <c r="FR3" s="256" t="s">
        <v>1173</v>
      </c>
      <c r="FS3" s="256" t="s">
        <v>1174</v>
      </c>
      <c r="FT3" s="256" t="s">
        <v>1175</v>
      </c>
      <c r="FU3" s="256" t="s">
        <v>1176</v>
      </c>
      <c r="FV3" s="256" t="s">
        <v>1177</v>
      </c>
      <c r="FW3" s="256" t="s">
        <v>1178</v>
      </c>
      <c r="FX3" s="256" t="s">
        <v>1179</v>
      </c>
      <c r="FY3" s="256" t="s">
        <v>18</v>
      </c>
      <c r="FZ3" s="256" t="s">
        <v>19</v>
      </c>
      <c r="GA3" s="256" t="s">
        <v>20</v>
      </c>
      <c r="GB3" s="256" t="s">
        <v>21</v>
      </c>
      <c r="GC3" s="256" t="s">
        <v>22</v>
      </c>
      <c r="GD3" s="256" t="s">
        <v>23</v>
      </c>
      <c r="GE3" s="256" t="s">
        <v>24</v>
      </c>
      <c r="GF3" s="256" t="s">
        <v>25</v>
      </c>
      <c r="GG3" s="256" t="s">
        <v>26</v>
      </c>
      <c r="GH3" s="256" t="s">
        <v>27</v>
      </c>
      <c r="GI3" s="256" t="s">
        <v>28</v>
      </c>
      <c r="GJ3" s="256" t="s">
        <v>29</v>
      </c>
      <c r="GK3" s="256" t="s">
        <v>1180</v>
      </c>
      <c r="GL3" s="256" t="s">
        <v>426</v>
      </c>
      <c r="GM3" s="256" t="s">
        <v>427</v>
      </c>
      <c r="GN3" s="256" t="s">
        <v>428</v>
      </c>
      <c r="GO3" s="256" t="s">
        <v>429</v>
      </c>
      <c r="GP3" s="256" t="s">
        <v>430</v>
      </c>
      <c r="GQ3" s="256" t="s">
        <v>431</v>
      </c>
      <c r="GR3" s="256" t="s">
        <v>432</v>
      </c>
      <c r="GS3" s="256" t="s">
        <v>433</v>
      </c>
      <c r="GT3" s="256" t="s">
        <v>434</v>
      </c>
      <c r="GU3" s="256" t="s">
        <v>435</v>
      </c>
      <c r="GV3" s="256" t="s">
        <v>436</v>
      </c>
      <c r="GW3" s="256" t="s">
        <v>437</v>
      </c>
      <c r="GX3" s="256" t="s">
        <v>1181</v>
      </c>
      <c r="GY3" s="256" t="s">
        <v>1182</v>
      </c>
      <c r="GZ3" s="256" t="s">
        <v>1183</v>
      </c>
      <c r="HA3" s="256" t="s">
        <v>1184</v>
      </c>
      <c r="HB3" s="256" t="s">
        <v>1185</v>
      </c>
      <c r="HC3" s="256" t="s">
        <v>1186</v>
      </c>
      <c r="HD3" s="256" t="s">
        <v>1187</v>
      </c>
      <c r="HE3" s="256" t="s">
        <v>1188</v>
      </c>
      <c r="HF3" s="256" t="s">
        <v>1189</v>
      </c>
      <c r="HG3" s="256" t="s">
        <v>1190</v>
      </c>
      <c r="HH3" s="256" t="s">
        <v>32</v>
      </c>
      <c r="HI3" s="256" t="s">
        <v>33</v>
      </c>
      <c r="HJ3" s="256" t="s">
        <v>34</v>
      </c>
      <c r="HK3" s="256" t="s">
        <v>35</v>
      </c>
      <c r="HL3" s="256" t="s">
        <v>36</v>
      </c>
      <c r="HM3" s="256" t="s">
        <v>37</v>
      </c>
      <c r="HN3" s="256" t="s">
        <v>1191</v>
      </c>
      <c r="HO3" s="256" t="s">
        <v>1192</v>
      </c>
      <c r="HP3" s="256" t="s">
        <v>1193</v>
      </c>
      <c r="HQ3" s="256" t="s">
        <v>457</v>
      </c>
      <c r="HR3" s="256" t="s">
        <v>30</v>
      </c>
      <c r="HS3" s="256" t="s">
        <v>31</v>
      </c>
      <c r="HT3" s="256" t="s">
        <v>1194</v>
      </c>
      <c r="HU3" s="256" t="s">
        <v>1195</v>
      </c>
      <c r="HV3" s="256" t="s">
        <v>1196</v>
      </c>
      <c r="HW3" s="256" t="s">
        <v>1197</v>
      </c>
      <c r="HX3" s="256" t="s">
        <v>1198</v>
      </c>
      <c r="HY3" s="256" t="s">
        <v>1199</v>
      </c>
      <c r="HZ3" s="256" t="s">
        <v>1200</v>
      </c>
      <c r="IA3" s="256" t="s">
        <v>1201</v>
      </c>
      <c r="IB3" s="256" t="s">
        <v>1202</v>
      </c>
      <c r="IC3" s="256" t="s">
        <v>1203</v>
      </c>
      <c r="ID3" s="256" t="s">
        <v>459</v>
      </c>
      <c r="IE3" s="256" t="s">
        <v>460</v>
      </c>
      <c r="IF3" s="256" t="s">
        <v>461</v>
      </c>
      <c r="IG3" s="256" t="s">
        <v>38</v>
      </c>
      <c r="IH3" s="256" t="s">
        <v>462</v>
      </c>
      <c r="II3" s="256" t="s">
        <v>39</v>
      </c>
      <c r="IJ3" s="256" t="s">
        <v>40</v>
      </c>
      <c r="IK3" s="256" t="s">
        <v>463</v>
      </c>
      <c r="IL3" s="256" t="s">
        <v>1204</v>
      </c>
      <c r="IM3" s="256" t="s">
        <v>1205</v>
      </c>
      <c r="IN3" s="256" t="s">
        <v>1206</v>
      </c>
      <c r="IO3" s="256" t="s">
        <v>41</v>
      </c>
      <c r="IP3" s="256" t="s">
        <v>42</v>
      </c>
      <c r="IQ3" s="256" t="s">
        <v>43</v>
      </c>
      <c r="IR3" s="256" t="s">
        <v>39</v>
      </c>
      <c r="IS3" s="256" t="s">
        <v>1207</v>
      </c>
      <c r="IT3" s="256" t="s">
        <v>44</v>
      </c>
      <c r="IU3" s="256" t="s">
        <v>1208</v>
      </c>
      <c r="IV3" s="256" t="s">
        <v>1209</v>
      </c>
      <c r="IW3" s="256" t="s">
        <v>1210</v>
      </c>
      <c r="IX3" s="256" t="s">
        <v>1211</v>
      </c>
      <c r="IY3" s="256" t="s">
        <v>1212</v>
      </c>
      <c r="IZ3" s="256" t="s">
        <v>1213</v>
      </c>
      <c r="JA3" s="256" t="s">
        <v>1214</v>
      </c>
      <c r="JB3" s="256" t="s">
        <v>1215</v>
      </c>
      <c r="JC3" s="256" t="s">
        <v>45</v>
      </c>
      <c r="JE3" s="42" t="s">
        <v>1412</v>
      </c>
      <c r="JF3" s="71" t="s">
        <v>1412</v>
      </c>
      <c r="JG3" s="71" t="s">
        <v>1412</v>
      </c>
      <c r="JH3" s="228" t="s">
        <v>1413</v>
      </c>
      <c r="JI3" s="71" t="s">
        <v>1412</v>
      </c>
      <c r="JJ3" s="71" t="s">
        <v>1412</v>
      </c>
      <c r="JK3" s="71" t="s">
        <v>1412</v>
      </c>
      <c r="JL3" s="228" t="s">
        <v>1413</v>
      </c>
      <c r="JM3" s="71" t="s">
        <v>1412</v>
      </c>
      <c r="JN3" s="71" t="s">
        <v>1412</v>
      </c>
      <c r="JO3" s="71" t="s">
        <v>1412</v>
      </c>
      <c r="JP3" s="228" t="s">
        <v>1413</v>
      </c>
      <c r="JQ3" s="71" t="s">
        <v>1412</v>
      </c>
      <c r="JR3" s="71" t="s">
        <v>1412</v>
      </c>
      <c r="JS3" s="71" t="s">
        <v>1412</v>
      </c>
      <c r="JT3" s="228" t="s">
        <v>1413</v>
      </c>
      <c r="JU3" s="228" t="s">
        <v>1413</v>
      </c>
      <c r="JV3" s="224" t="s">
        <v>1413</v>
      </c>
      <c r="JW3" s="228" t="s">
        <v>1413</v>
      </c>
      <c r="JX3" s="42" t="s">
        <v>1412</v>
      </c>
      <c r="JY3" s="71" t="s">
        <v>1412</v>
      </c>
      <c r="JZ3" s="71" t="s">
        <v>1412</v>
      </c>
      <c r="KA3" s="224" t="s">
        <v>1413</v>
      </c>
      <c r="KB3" s="229" t="s">
        <v>1413</v>
      </c>
      <c r="KC3" s="71" t="s">
        <v>1412</v>
      </c>
      <c r="KD3" s="71" t="s">
        <v>1412</v>
      </c>
      <c r="KE3" s="71" t="s">
        <v>1412</v>
      </c>
      <c r="KF3" s="71" t="s">
        <v>1412</v>
      </c>
      <c r="KG3" s="71" t="s">
        <v>1412</v>
      </c>
      <c r="KH3" s="71" t="s">
        <v>1412</v>
      </c>
      <c r="KI3" s="71" t="s">
        <v>1412</v>
      </c>
      <c r="KJ3" s="71" t="s">
        <v>1412</v>
      </c>
      <c r="KK3" s="71" t="s">
        <v>1412</v>
      </c>
      <c r="KL3" s="71" t="s">
        <v>1412</v>
      </c>
      <c r="KM3" s="71" t="s">
        <v>1412</v>
      </c>
      <c r="KN3" s="224" t="s">
        <v>1413</v>
      </c>
      <c r="KO3" s="225" t="s">
        <v>1413</v>
      </c>
      <c r="KP3" s="225" t="s">
        <v>1413</v>
      </c>
      <c r="KQ3" s="42" t="s">
        <v>1412</v>
      </c>
      <c r="KR3" s="71" t="s">
        <v>1412</v>
      </c>
      <c r="KS3" s="71" t="s">
        <v>1412</v>
      </c>
      <c r="KT3" s="71" t="s">
        <v>1412</v>
      </c>
      <c r="KU3" s="71" t="s">
        <v>1412</v>
      </c>
      <c r="KV3" s="71" t="s">
        <v>1412</v>
      </c>
      <c r="KW3" s="71" t="s">
        <v>1412</v>
      </c>
      <c r="KX3" s="71" t="s">
        <v>1412</v>
      </c>
      <c r="KY3" s="71" t="s">
        <v>1412</v>
      </c>
      <c r="KZ3" s="71" t="s">
        <v>1412</v>
      </c>
      <c r="LA3" s="71" t="s">
        <v>1412</v>
      </c>
      <c r="LB3" s="71" t="s">
        <v>1412</v>
      </c>
      <c r="LC3" s="225" t="s">
        <v>1413</v>
      </c>
      <c r="LD3" s="225" t="s">
        <v>1413</v>
      </c>
      <c r="LE3" s="241" t="s">
        <v>1413</v>
      </c>
      <c r="LF3" s="42" t="s">
        <v>1412</v>
      </c>
      <c r="LG3" s="71" t="s">
        <v>1412</v>
      </c>
      <c r="LH3" s="71" t="s">
        <v>1412</v>
      </c>
      <c r="LI3" s="71" t="s">
        <v>1412</v>
      </c>
      <c r="LJ3" s="71" t="s">
        <v>1412</v>
      </c>
      <c r="LK3" s="71" t="s">
        <v>1412</v>
      </c>
      <c r="LL3" s="246" t="s">
        <v>1413</v>
      </c>
      <c r="LM3" s="42" t="s">
        <v>1412</v>
      </c>
      <c r="LN3" s="71" t="s">
        <v>1412</v>
      </c>
      <c r="LO3" s="71" t="s">
        <v>1412</v>
      </c>
      <c r="LP3" s="71" t="s">
        <v>1412</v>
      </c>
      <c r="LQ3" s="71" t="s">
        <v>1412</v>
      </c>
      <c r="LR3" s="71" t="s">
        <v>1412</v>
      </c>
      <c r="LS3" s="71" t="s">
        <v>1412</v>
      </c>
      <c r="LT3" s="71" t="s">
        <v>1412</v>
      </c>
      <c r="LU3" s="71" t="s">
        <v>1412</v>
      </c>
      <c r="LV3" s="71" t="s">
        <v>1412</v>
      </c>
      <c r="LW3" s="71" t="s">
        <v>1412</v>
      </c>
      <c r="LX3" s="71" t="s">
        <v>1412</v>
      </c>
      <c r="LY3" s="71" t="s">
        <v>1412</v>
      </c>
      <c r="LZ3" s="71" t="s">
        <v>1412</v>
      </c>
      <c r="MA3" s="71" t="s">
        <v>1412</v>
      </c>
      <c r="MB3" s="71" t="s">
        <v>1412</v>
      </c>
      <c r="MC3" s="71" t="s">
        <v>1412</v>
      </c>
      <c r="MD3" s="71" t="s">
        <v>1412</v>
      </c>
      <c r="ME3" s="71" t="s">
        <v>1412</v>
      </c>
      <c r="MF3" s="71" t="s">
        <v>1412</v>
      </c>
      <c r="MG3" s="71" t="s">
        <v>1412</v>
      </c>
      <c r="MH3" s="71" t="s">
        <v>1412</v>
      </c>
      <c r="MI3" s="71" t="s">
        <v>1412</v>
      </c>
      <c r="MJ3" s="71" t="s">
        <v>1412</v>
      </c>
      <c r="MK3" s="232" t="s">
        <v>1413</v>
      </c>
      <c r="ML3" s="232" t="s">
        <v>1413</v>
      </c>
      <c r="MM3" s="232" t="s">
        <v>1413</v>
      </c>
      <c r="MN3" s="233" t="s">
        <v>1413</v>
      </c>
      <c r="MO3" s="225" t="s">
        <v>1413</v>
      </c>
      <c r="MP3" s="225" t="s">
        <v>1413</v>
      </c>
      <c r="MQ3" s="225" t="s">
        <v>1413</v>
      </c>
      <c r="MR3" s="42" t="s">
        <v>1412</v>
      </c>
      <c r="MS3" s="71" t="s">
        <v>1412</v>
      </c>
      <c r="MT3" s="71" t="s">
        <v>1412</v>
      </c>
      <c r="MU3" s="71" t="s">
        <v>1412</v>
      </c>
      <c r="MV3" s="186" t="s">
        <v>1413</v>
      </c>
      <c r="MW3" s="79" t="s">
        <v>1412</v>
      </c>
      <c r="MX3" s="80" t="s">
        <v>1412</v>
      </c>
      <c r="MY3" s="80" t="s">
        <v>1412</v>
      </c>
      <c r="MZ3" s="220" t="s">
        <v>1413</v>
      </c>
      <c r="NA3" s="186" t="s">
        <v>1413</v>
      </c>
      <c r="NB3" s="186" t="s">
        <v>1413</v>
      </c>
      <c r="NC3" s="220" t="s">
        <v>1413</v>
      </c>
      <c r="ND3" s="220" t="s">
        <v>1413</v>
      </c>
      <c r="NE3" s="220" t="s">
        <v>1413</v>
      </c>
      <c r="NF3" s="80" t="s">
        <v>1412</v>
      </c>
      <c r="NG3" s="80" t="s">
        <v>1412</v>
      </c>
      <c r="NH3" s="80" t="s">
        <v>1412</v>
      </c>
      <c r="NI3" s="80" t="s">
        <v>1412</v>
      </c>
      <c r="NJ3" s="80" t="s">
        <v>1412</v>
      </c>
      <c r="NK3" s="80" t="s">
        <v>1412</v>
      </c>
      <c r="NL3" s="80" t="s">
        <v>1412</v>
      </c>
      <c r="NM3" s="80" t="s">
        <v>1412</v>
      </c>
      <c r="NN3" s="80" t="s">
        <v>1412</v>
      </c>
      <c r="NO3" s="80" t="s">
        <v>1412</v>
      </c>
      <c r="NP3" s="80" t="s">
        <v>1412</v>
      </c>
      <c r="NQ3" s="80" t="s">
        <v>1412</v>
      </c>
      <c r="NR3" s="80" t="s">
        <v>1412</v>
      </c>
      <c r="NS3" s="220" t="s">
        <v>1413</v>
      </c>
      <c r="NT3" s="42" t="s">
        <v>1412</v>
      </c>
      <c r="NU3" s="71" t="s">
        <v>1412</v>
      </c>
      <c r="NV3" s="71" t="s">
        <v>1412</v>
      </c>
      <c r="NW3" s="71" t="s">
        <v>1412</v>
      </c>
      <c r="NX3" s="71" t="s">
        <v>1412</v>
      </c>
      <c r="NY3" s="71" t="s">
        <v>1412</v>
      </c>
      <c r="NZ3" s="71" t="s">
        <v>1412</v>
      </c>
      <c r="OA3" s="71" t="s">
        <v>1412</v>
      </c>
      <c r="OB3" s="71" t="s">
        <v>1412</v>
      </c>
      <c r="OC3" s="71" t="s">
        <v>1412</v>
      </c>
      <c r="OD3" s="71" t="s">
        <v>1412</v>
      </c>
      <c r="OE3" s="220" t="s">
        <v>1413</v>
      </c>
      <c r="OF3" s="220" t="s">
        <v>1413</v>
      </c>
      <c r="OG3" s="71" t="s">
        <v>1412</v>
      </c>
      <c r="OH3" s="71" t="s">
        <v>1412</v>
      </c>
      <c r="OI3" s="71" t="s">
        <v>1412</v>
      </c>
      <c r="OJ3" s="220" t="s">
        <v>1413</v>
      </c>
      <c r="OK3" s="220" t="s">
        <v>1413</v>
      </c>
    </row>
    <row r="4" spans="1:401" s="61" customFormat="1" ht="14.25" x14ac:dyDescent="0.45">
      <c r="A4" s="258" t="s">
        <v>271</v>
      </c>
      <c r="B4" s="258" t="s">
        <v>1235</v>
      </c>
      <c r="C4" s="258" t="s">
        <v>465</v>
      </c>
      <c r="D4" s="258" t="s">
        <v>1234</v>
      </c>
      <c r="E4" s="259" t="s">
        <v>1216</v>
      </c>
      <c r="F4" s="259" t="s">
        <v>1217</v>
      </c>
      <c r="G4" s="259" t="s">
        <v>465</v>
      </c>
      <c r="H4" s="259" t="s">
        <v>1218</v>
      </c>
      <c r="I4" s="259" t="s">
        <v>467</v>
      </c>
      <c r="J4" s="259" t="s">
        <v>297</v>
      </c>
      <c r="K4" s="259" t="s">
        <v>465</v>
      </c>
      <c r="L4" s="259" t="s">
        <v>467</v>
      </c>
      <c r="M4" s="259" t="s">
        <v>465</v>
      </c>
      <c r="N4" s="259" t="s">
        <v>1219</v>
      </c>
      <c r="O4" s="259" t="s">
        <v>465</v>
      </c>
      <c r="P4" s="259" t="s">
        <v>297</v>
      </c>
      <c r="Q4" s="259" t="s">
        <v>297</v>
      </c>
      <c r="R4" s="259" t="s">
        <v>297</v>
      </c>
      <c r="S4" s="259" t="s">
        <v>297</v>
      </c>
      <c r="T4" s="259" t="s">
        <v>297</v>
      </c>
      <c r="U4" s="259" t="s">
        <v>297</v>
      </c>
      <c r="V4" s="259" t="s">
        <v>465</v>
      </c>
      <c r="W4" s="259" t="s">
        <v>465</v>
      </c>
      <c r="X4" s="259" t="s">
        <v>465</v>
      </c>
      <c r="Y4" s="259" t="s">
        <v>465</v>
      </c>
      <c r="Z4" s="259" t="s">
        <v>465</v>
      </c>
      <c r="AA4" s="259" t="s">
        <v>465</v>
      </c>
      <c r="AB4" s="259" t="s">
        <v>465</v>
      </c>
      <c r="AC4" s="259" t="s">
        <v>297</v>
      </c>
      <c r="AD4" s="259" t="s">
        <v>297</v>
      </c>
      <c r="AE4" s="259" t="s">
        <v>297</v>
      </c>
      <c r="AF4" s="259" t="s">
        <v>297</v>
      </c>
      <c r="AG4" s="259" t="s">
        <v>297</v>
      </c>
      <c r="AH4" s="259" t="s">
        <v>297</v>
      </c>
      <c r="AI4" s="259" t="s">
        <v>297</v>
      </c>
      <c r="AJ4" s="259" t="s">
        <v>297</v>
      </c>
      <c r="AK4" s="259" t="s">
        <v>297</v>
      </c>
      <c r="AL4" s="259" t="s">
        <v>297</v>
      </c>
      <c r="AM4" s="259" t="s">
        <v>297</v>
      </c>
      <c r="AN4" s="259" t="s">
        <v>297</v>
      </c>
      <c r="AO4" s="259" t="s">
        <v>465</v>
      </c>
      <c r="AP4" s="259" t="s">
        <v>1221</v>
      </c>
      <c r="AQ4" s="259" t="s">
        <v>1221</v>
      </c>
      <c r="AR4" s="259" t="s">
        <v>1221</v>
      </c>
      <c r="AS4" s="259" t="s">
        <v>1221</v>
      </c>
      <c r="AT4" s="259" t="s">
        <v>1221</v>
      </c>
      <c r="AU4" s="259" t="s">
        <v>1221</v>
      </c>
      <c r="AV4" s="259" t="s">
        <v>1221</v>
      </c>
      <c r="AW4" s="259" t="s">
        <v>1221</v>
      </c>
      <c r="AX4" s="259" t="s">
        <v>1221</v>
      </c>
      <c r="AY4" s="259" t="s">
        <v>1221</v>
      </c>
      <c r="AZ4" s="259" t="s">
        <v>1221</v>
      </c>
      <c r="BA4" s="259" t="s">
        <v>1221</v>
      </c>
      <c r="BB4" s="259" t="s">
        <v>465</v>
      </c>
      <c r="BC4" s="259" t="s">
        <v>297</v>
      </c>
      <c r="BD4" s="259" t="s">
        <v>297</v>
      </c>
      <c r="BE4" s="259" t="s">
        <v>297</v>
      </c>
      <c r="BF4" s="259" t="s">
        <v>297</v>
      </c>
      <c r="BG4" s="259" t="s">
        <v>297</v>
      </c>
      <c r="BH4" s="259" t="s">
        <v>297</v>
      </c>
      <c r="BI4" s="259" t="s">
        <v>297</v>
      </c>
      <c r="BJ4" s="259" t="s">
        <v>297</v>
      </c>
      <c r="BK4" s="259" t="s">
        <v>297</v>
      </c>
      <c r="BL4" s="259" t="s">
        <v>297</v>
      </c>
      <c r="BM4" s="259" t="s">
        <v>297</v>
      </c>
      <c r="BN4" s="259" t="s">
        <v>297</v>
      </c>
      <c r="BO4" s="259" t="s">
        <v>297</v>
      </c>
      <c r="BP4" s="259" t="s">
        <v>465</v>
      </c>
      <c r="BQ4" s="259" t="s">
        <v>297</v>
      </c>
      <c r="BR4" s="259" t="s">
        <v>297</v>
      </c>
      <c r="BS4" s="259" t="s">
        <v>297</v>
      </c>
      <c r="BT4" s="259" t="s">
        <v>297</v>
      </c>
      <c r="BU4" s="259" t="s">
        <v>297</v>
      </c>
      <c r="BV4" s="259" t="s">
        <v>297</v>
      </c>
      <c r="BW4" s="259" t="s">
        <v>297</v>
      </c>
      <c r="BX4" s="259" t="s">
        <v>297</v>
      </c>
      <c r="BY4" s="259" t="s">
        <v>297</v>
      </c>
      <c r="BZ4" s="259" t="s">
        <v>297</v>
      </c>
      <c r="CA4" s="259" t="s">
        <v>297</v>
      </c>
      <c r="CB4" s="259" t="s">
        <v>297</v>
      </c>
      <c r="CC4" s="259" t="s">
        <v>297</v>
      </c>
      <c r="CD4" s="259" t="s">
        <v>465</v>
      </c>
      <c r="CE4" s="259" t="s">
        <v>1221</v>
      </c>
      <c r="CF4" s="259" t="s">
        <v>1221</v>
      </c>
      <c r="CG4" s="259" t="s">
        <v>1221</v>
      </c>
      <c r="CH4" s="259" t="s">
        <v>1221</v>
      </c>
      <c r="CI4" s="259" t="s">
        <v>1221</v>
      </c>
      <c r="CJ4" s="259" t="s">
        <v>1221</v>
      </c>
      <c r="CK4" s="259" t="s">
        <v>1221</v>
      </c>
      <c r="CL4" s="259" t="s">
        <v>1221</v>
      </c>
      <c r="CM4" s="259" t="s">
        <v>1221</v>
      </c>
      <c r="CN4" s="259" t="s">
        <v>1221</v>
      </c>
      <c r="CO4" s="259" t="s">
        <v>1221</v>
      </c>
      <c r="CP4" s="259" t="s">
        <v>1221</v>
      </c>
      <c r="CQ4" s="259" t="s">
        <v>1221</v>
      </c>
      <c r="CR4" s="259" t="s">
        <v>465</v>
      </c>
      <c r="CS4" s="259" t="s">
        <v>465</v>
      </c>
      <c r="CT4" s="259" t="s">
        <v>465</v>
      </c>
      <c r="CU4" s="259" t="s">
        <v>465</v>
      </c>
      <c r="CV4" s="259" t="s">
        <v>465</v>
      </c>
      <c r="CW4" s="259" t="s">
        <v>465</v>
      </c>
      <c r="CX4" s="259" t="s">
        <v>465</v>
      </c>
      <c r="CY4" s="259" t="s">
        <v>465</v>
      </c>
      <c r="CZ4" s="259" t="s">
        <v>465</v>
      </c>
      <c r="DA4" s="259" t="s">
        <v>465</v>
      </c>
      <c r="DB4" s="259" t="s">
        <v>465</v>
      </c>
      <c r="DC4" s="259" t="s">
        <v>465</v>
      </c>
      <c r="DD4" s="259" t="s">
        <v>465</v>
      </c>
      <c r="DE4" s="259" t="s">
        <v>465</v>
      </c>
      <c r="DF4" s="259" t="s">
        <v>465</v>
      </c>
      <c r="DG4" s="259" t="s">
        <v>465</v>
      </c>
      <c r="DH4" s="259" t="s">
        <v>465</v>
      </c>
      <c r="DI4" s="259" t="s">
        <v>465</v>
      </c>
      <c r="DJ4" s="259" t="s">
        <v>465</v>
      </c>
      <c r="DK4" s="259" t="s">
        <v>465</v>
      </c>
      <c r="DL4" s="259" t="s">
        <v>465</v>
      </c>
      <c r="DM4" s="259" t="s">
        <v>465</v>
      </c>
      <c r="DN4" s="259" t="s">
        <v>465</v>
      </c>
      <c r="DO4" s="259" t="s">
        <v>465</v>
      </c>
      <c r="DP4" s="259" t="s">
        <v>465</v>
      </c>
      <c r="DQ4" s="259" t="s">
        <v>89</v>
      </c>
      <c r="DR4" s="259" t="s">
        <v>465</v>
      </c>
      <c r="DS4" s="259" t="s">
        <v>465</v>
      </c>
      <c r="DT4" s="259" t="s">
        <v>465</v>
      </c>
      <c r="DU4" s="259" t="s">
        <v>89</v>
      </c>
      <c r="DV4" s="259" t="s">
        <v>297</v>
      </c>
      <c r="DW4" s="259" t="s">
        <v>297</v>
      </c>
      <c r="DX4" s="259" t="s">
        <v>297</v>
      </c>
      <c r="DY4" s="259" t="s">
        <v>297</v>
      </c>
      <c r="DZ4" s="259" t="s">
        <v>297</v>
      </c>
      <c r="EA4" s="259" t="s">
        <v>297</v>
      </c>
      <c r="EB4" s="259" t="s">
        <v>465</v>
      </c>
      <c r="EC4" s="259" t="s">
        <v>465</v>
      </c>
      <c r="ED4" s="259" t="s">
        <v>465</v>
      </c>
      <c r="EE4" s="259" t="s">
        <v>89</v>
      </c>
      <c r="EF4" s="259" t="s">
        <v>89</v>
      </c>
      <c r="EG4" s="259" t="s">
        <v>89</v>
      </c>
      <c r="EH4" s="259" t="s">
        <v>467</v>
      </c>
      <c r="EI4" s="259" t="s">
        <v>97</v>
      </c>
      <c r="EJ4" s="259" t="s">
        <v>97</v>
      </c>
      <c r="EK4" s="259" t="s">
        <v>97</v>
      </c>
      <c r="EL4" s="259" t="s">
        <v>89</v>
      </c>
      <c r="EM4" s="259" t="s">
        <v>89</v>
      </c>
      <c r="EN4" s="259" t="s">
        <v>89</v>
      </c>
      <c r="EO4" s="259" t="s">
        <v>89</v>
      </c>
      <c r="EP4" s="259" t="s">
        <v>465</v>
      </c>
      <c r="EQ4" s="259" t="s">
        <v>465</v>
      </c>
      <c r="ER4" s="259" t="s">
        <v>465</v>
      </c>
      <c r="ES4" s="259" t="s">
        <v>89</v>
      </c>
      <c r="ET4" s="259" t="s">
        <v>89</v>
      </c>
      <c r="EU4" s="259" t="s">
        <v>89</v>
      </c>
      <c r="EV4" s="259" t="s">
        <v>89</v>
      </c>
      <c r="EW4" s="259" t="s">
        <v>89</v>
      </c>
      <c r="EX4" s="259" t="s">
        <v>89</v>
      </c>
      <c r="EY4" s="259" t="s">
        <v>465</v>
      </c>
      <c r="EZ4" s="259" t="s">
        <v>465</v>
      </c>
      <c r="FA4" s="259" t="s">
        <v>465</v>
      </c>
      <c r="FB4" s="259" t="s">
        <v>465</v>
      </c>
      <c r="FC4" s="259" t="s">
        <v>465</v>
      </c>
      <c r="FD4" s="259" t="s">
        <v>465</v>
      </c>
      <c r="FE4" s="259" t="s">
        <v>89</v>
      </c>
      <c r="FF4" s="259" t="s">
        <v>297</v>
      </c>
      <c r="FG4" s="259" t="s">
        <v>297</v>
      </c>
      <c r="FH4" s="259" t="s">
        <v>297</v>
      </c>
      <c r="FI4" s="259" t="s">
        <v>297</v>
      </c>
      <c r="FJ4" s="259" t="s">
        <v>89</v>
      </c>
      <c r="FK4" s="259" t="s">
        <v>465</v>
      </c>
      <c r="FL4" s="259" t="s">
        <v>657</v>
      </c>
      <c r="FM4" s="259" t="s">
        <v>467</v>
      </c>
      <c r="FN4" s="259" t="s">
        <v>89</v>
      </c>
      <c r="FO4" s="259" t="s">
        <v>297</v>
      </c>
      <c r="FP4" s="259" t="s">
        <v>297</v>
      </c>
      <c r="FQ4" s="259" t="s">
        <v>297</v>
      </c>
      <c r="FR4" s="259" t="s">
        <v>89</v>
      </c>
      <c r="FS4" s="259" t="s">
        <v>465</v>
      </c>
      <c r="FT4" s="259" t="s">
        <v>465</v>
      </c>
      <c r="FU4" s="259" t="s">
        <v>465</v>
      </c>
      <c r="FV4" s="259" t="s">
        <v>89</v>
      </c>
      <c r="FW4" s="259" t="s">
        <v>89</v>
      </c>
      <c r="FX4" s="259" t="s">
        <v>89</v>
      </c>
      <c r="FY4" s="259" t="s">
        <v>1227</v>
      </c>
      <c r="FZ4" s="259" t="s">
        <v>467</v>
      </c>
      <c r="GA4" s="259" t="s">
        <v>657</v>
      </c>
      <c r="GB4" s="259" t="s">
        <v>465</v>
      </c>
      <c r="GC4" s="259" t="s">
        <v>1227</v>
      </c>
      <c r="GD4" s="259" t="s">
        <v>467</v>
      </c>
      <c r="GE4" s="259" t="s">
        <v>657</v>
      </c>
      <c r="GF4" s="259" t="s">
        <v>465</v>
      </c>
      <c r="GG4" s="259" t="s">
        <v>1227</v>
      </c>
      <c r="GH4" s="259" t="s">
        <v>467</v>
      </c>
      <c r="GI4" s="259" t="s">
        <v>657</v>
      </c>
      <c r="GJ4" s="259" t="s">
        <v>465</v>
      </c>
      <c r="GK4" s="259" t="s">
        <v>89</v>
      </c>
      <c r="GL4" s="259" t="s">
        <v>297</v>
      </c>
      <c r="GM4" s="259" t="s">
        <v>297</v>
      </c>
      <c r="GN4" s="259" t="s">
        <v>297</v>
      </c>
      <c r="GO4" s="259" t="s">
        <v>297</v>
      </c>
      <c r="GP4" s="259" t="s">
        <v>297</v>
      </c>
      <c r="GQ4" s="259" t="s">
        <v>297</v>
      </c>
      <c r="GR4" s="259" t="s">
        <v>297</v>
      </c>
      <c r="GS4" s="259" t="s">
        <v>297</v>
      </c>
      <c r="GT4" s="259" t="s">
        <v>297</v>
      </c>
      <c r="GU4" s="259" t="s">
        <v>297</v>
      </c>
      <c r="GV4" s="259" t="s">
        <v>297</v>
      </c>
      <c r="GW4" s="259" t="s">
        <v>465</v>
      </c>
      <c r="GX4" s="259" t="s">
        <v>89</v>
      </c>
      <c r="GY4" s="259" t="s">
        <v>297</v>
      </c>
      <c r="GZ4" s="259" t="s">
        <v>297</v>
      </c>
      <c r="HA4" s="259" t="s">
        <v>297</v>
      </c>
      <c r="HB4" s="259" t="s">
        <v>297</v>
      </c>
      <c r="HC4" s="259" t="s">
        <v>297</v>
      </c>
      <c r="HD4" s="259" t="s">
        <v>297</v>
      </c>
      <c r="HE4" s="259" t="s">
        <v>297</v>
      </c>
      <c r="HF4" s="259" t="s">
        <v>465</v>
      </c>
      <c r="HG4" s="259" t="s">
        <v>89</v>
      </c>
      <c r="HH4" s="259" t="s">
        <v>89</v>
      </c>
      <c r="HI4" s="259" t="s">
        <v>89</v>
      </c>
      <c r="HJ4" s="259" t="s">
        <v>89</v>
      </c>
      <c r="HK4" s="259" t="s">
        <v>89</v>
      </c>
      <c r="HL4" s="259" t="s">
        <v>89</v>
      </c>
      <c r="HM4" s="259" t="s">
        <v>89</v>
      </c>
      <c r="HN4" s="259" t="s">
        <v>657</v>
      </c>
      <c r="HO4" s="259" t="s">
        <v>657</v>
      </c>
      <c r="HP4" s="259" t="s">
        <v>657</v>
      </c>
      <c r="HQ4" s="259" t="s">
        <v>88</v>
      </c>
      <c r="HR4" s="259" t="s">
        <v>467</v>
      </c>
      <c r="HS4" s="259" t="s">
        <v>467</v>
      </c>
      <c r="HT4" s="259" t="s">
        <v>297</v>
      </c>
      <c r="HU4" s="259" t="s">
        <v>297</v>
      </c>
      <c r="HV4" s="259" t="s">
        <v>297</v>
      </c>
      <c r="HW4" s="259" t="s">
        <v>297</v>
      </c>
      <c r="HX4" s="259" t="s">
        <v>297</v>
      </c>
      <c r="HY4" s="259" t="s">
        <v>297</v>
      </c>
      <c r="HZ4" s="259" t="s">
        <v>297</v>
      </c>
      <c r="IA4" s="259" t="s">
        <v>297</v>
      </c>
      <c r="IB4" s="259" t="s">
        <v>297</v>
      </c>
      <c r="IC4" s="259" t="s">
        <v>465</v>
      </c>
      <c r="ID4" s="259" t="s">
        <v>1230</v>
      </c>
      <c r="IE4" s="259" t="s">
        <v>1230</v>
      </c>
      <c r="IF4" s="259" t="s">
        <v>465</v>
      </c>
      <c r="IG4" s="259" t="s">
        <v>1230</v>
      </c>
      <c r="IH4" s="259" t="s">
        <v>97</v>
      </c>
      <c r="II4" s="259" t="s">
        <v>466</v>
      </c>
      <c r="IJ4" s="259" t="s">
        <v>465</v>
      </c>
      <c r="IK4" s="259" t="s">
        <v>1230</v>
      </c>
      <c r="IL4" s="259" t="s">
        <v>465</v>
      </c>
      <c r="IM4" s="259" t="s">
        <v>465</v>
      </c>
      <c r="IN4" s="259" t="s">
        <v>465</v>
      </c>
      <c r="IO4" s="259" t="s">
        <v>467</v>
      </c>
      <c r="IP4" s="259" t="s">
        <v>465</v>
      </c>
      <c r="IQ4" s="259" t="s">
        <v>1230</v>
      </c>
      <c r="IR4" s="259" t="s">
        <v>466</v>
      </c>
      <c r="IS4" s="259" t="s">
        <v>467</v>
      </c>
      <c r="IT4" s="259" t="s">
        <v>465</v>
      </c>
      <c r="IU4" s="259" t="s">
        <v>1231</v>
      </c>
      <c r="IV4" s="259" t="s">
        <v>1231</v>
      </c>
      <c r="IW4" s="259" t="s">
        <v>1231</v>
      </c>
      <c r="IX4" s="259" t="s">
        <v>1231</v>
      </c>
      <c r="IY4" s="259" t="s">
        <v>1231</v>
      </c>
      <c r="IZ4" s="259" t="s">
        <v>1231</v>
      </c>
      <c r="JA4" s="259" t="s">
        <v>1231</v>
      </c>
      <c r="JB4" s="259" t="s">
        <v>1231</v>
      </c>
      <c r="JC4" s="259" t="s">
        <v>465</v>
      </c>
      <c r="JE4" s="42"/>
      <c r="JF4" s="71"/>
      <c r="JG4" s="71"/>
      <c r="JH4" s="229"/>
      <c r="JI4" s="71"/>
      <c r="JJ4" s="71"/>
      <c r="JK4" s="71"/>
      <c r="JL4" s="229"/>
      <c r="JM4" s="71"/>
      <c r="JN4" s="71"/>
      <c r="JO4" s="71"/>
      <c r="JP4" s="229"/>
      <c r="JQ4" s="71"/>
      <c r="JR4" s="71"/>
      <c r="JS4" s="71"/>
      <c r="JT4" s="229"/>
      <c r="JU4" s="232"/>
      <c r="JV4" s="233"/>
      <c r="JW4" s="233"/>
      <c r="JX4" s="42"/>
      <c r="JY4" s="71"/>
      <c r="JZ4" s="71"/>
      <c r="KA4" s="186"/>
      <c r="KB4" s="181"/>
      <c r="KC4" s="24"/>
      <c r="KD4" s="35"/>
      <c r="KE4" s="35"/>
      <c r="KF4" s="35"/>
      <c r="KG4" s="35"/>
      <c r="KH4" s="35"/>
      <c r="KI4" s="35"/>
      <c r="KJ4" s="35"/>
      <c r="KK4" s="35"/>
      <c r="KL4" s="35"/>
      <c r="KM4" s="35"/>
      <c r="KN4" s="238"/>
      <c r="KO4" s="239"/>
      <c r="KP4" s="239"/>
      <c r="KQ4" s="20"/>
      <c r="KR4" s="21"/>
      <c r="KS4" s="21"/>
      <c r="KT4" s="21"/>
      <c r="KU4" s="21"/>
      <c r="KV4" s="21"/>
      <c r="KW4" s="21"/>
      <c r="KX4" s="21"/>
      <c r="KY4" s="21"/>
      <c r="KZ4" s="21"/>
      <c r="LA4" s="21"/>
      <c r="LB4" s="21"/>
      <c r="LC4" s="242"/>
      <c r="LD4" s="242"/>
      <c r="LE4" s="243"/>
      <c r="LF4" s="20"/>
      <c r="LG4" s="21"/>
      <c r="LH4" s="21"/>
      <c r="LI4" s="21"/>
      <c r="LJ4" s="21"/>
      <c r="LK4" s="21"/>
      <c r="LL4" s="247"/>
      <c r="LM4" s="20"/>
      <c r="LN4" s="21"/>
      <c r="LO4" s="21"/>
      <c r="LP4" s="21"/>
      <c r="LQ4" s="21"/>
      <c r="LR4" s="21"/>
      <c r="LS4" s="21"/>
      <c r="LT4" s="21"/>
      <c r="LU4" s="21"/>
      <c r="LV4" s="21"/>
      <c r="LW4" s="21"/>
      <c r="LX4" s="21"/>
      <c r="LY4" s="21"/>
      <c r="LZ4" s="21"/>
      <c r="MA4" s="21"/>
      <c r="MB4" s="21"/>
      <c r="MC4" s="21"/>
      <c r="MD4" s="21"/>
      <c r="ME4" s="21"/>
      <c r="MF4" s="21"/>
      <c r="MG4" s="21"/>
      <c r="MH4" s="21"/>
      <c r="MI4" s="21"/>
      <c r="MJ4" s="21"/>
      <c r="MK4" s="232"/>
      <c r="ML4" s="232"/>
      <c r="MM4" s="232"/>
      <c r="MN4" s="233"/>
      <c r="MO4" s="248"/>
      <c r="MP4" s="248"/>
      <c r="MQ4" s="249"/>
      <c r="MR4" s="32"/>
      <c r="MS4" s="22"/>
      <c r="MT4" s="22"/>
      <c r="MU4" s="22"/>
      <c r="MV4" s="187"/>
      <c r="MW4" s="42"/>
      <c r="MX4" s="71"/>
      <c r="MY4" s="71"/>
      <c r="MZ4" s="6"/>
      <c r="NA4" s="187"/>
      <c r="NB4" s="187"/>
      <c r="NC4" s="6"/>
      <c r="ND4" s="6"/>
      <c r="NE4" s="6"/>
      <c r="NF4" s="71"/>
      <c r="NG4" s="71"/>
      <c r="NH4" s="71"/>
      <c r="NI4" s="71"/>
      <c r="NJ4" s="71"/>
      <c r="NK4" s="71"/>
      <c r="NL4" s="71"/>
      <c r="NM4" s="71"/>
      <c r="NN4" s="71"/>
      <c r="NO4" s="71"/>
      <c r="NP4" s="71"/>
      <c r="NQ4" s="71"/>
      <c r="NR4" s="71"/>
      <c r="NS4" s="221"/>
      <c r="NT4" s="24"/>
      <c r="NU4" s="35"/>
      <c r="NV4" s="35"/>
      <c r="NW4" s="35"/>
      <c r="NX4" s="35"/>
      <c r="NY4" s="35"/>
      <c r="NZ4" s="35"/>
      <c r="OA4" s="35"/>
      <c r="OB4" s="35"/>
      <c r="OC4" s="35"/>
      <c r="OD4" s="35"/>
      <c r="OE4" s="221"/>
      <c r="OF4" s="221"/>
      <c r="OG4" s="35"/>
      <c r="OH4" s="35"/>
      <c r="OI4" s="35"/>
      <c r="OJ4" s="221"/>
      <c r="OK4" s="221"/>
    </row>
    <row r="5" spans="1:401" x14ac:dyDescent="0.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c r="IR5" s="197"/>
      <c r="IS5" s="197"/>
      <c r="IT5" s="197"/>
      <c r="IU5" s="197"/>
      <c r="IV5" s="197"/>
      <c r="IW5" s="197"/>
      <c r="IX5" s="197"/>
      <c r="IY5" s="197"/>
      <c r="IZ5" s="197"/>
      <c r="JA5" s="197"/>
      <c r="JB5" s="197"/>
      <c r="JC5" s="197"/>
      <c r="JE5" s="74" t="str">
        <f>IF(EP5="","",IF(EP5="NA",0,1))</f>
        <v/>
      </c>
      <c r="JF5" s="73" t="str">
        <f t="shared" ref="JF5:JG5" si="0">IF(EQ5="","",IF(EQ5="NA",0,1))</f>
        <v/>
      </c>
      <c r="JG5" s="73" t="str">
        <f t="shared" si="0"/>
        <v/>
      </c>
      <c r="JH5" s="230" t="str">
        <f>IF(JE5="","",SUM(JE5:JG5))</f>
        <v/>
      </c>
      <c r="JI5" s="73" t="str">
        <f>IF(EY5="","",IF(EY5="NA",0,1))</f>
        <v/>
      </c>
      <c r="JJ5" s="73" t="str">
        <f t="shared" ref="JJ5:JK5" si="1">IF(EZ5="","",IF(EZ5="NA",0,1))</f>
        <v/>
      </c>
      <c r="JK5" s="73" t="str">
        <f t="shared" si="1"/>
        <v/>
      </c>
      <c r="JL5" s="230" t="str">
        <f>IF(JI5="","",SUM(JI5:JK5))</f>
        <v/>
      </c>
      <c r="JM5" s="73" t="str">
        <f>IF(FB5="","",IF(FB5="NA",0,1))</f>
        <v/>
      </c>
      <c r="JN5" s="73" t="str">
        <f t="shared" ref="JN5:JO5" si="2">IF(FC5="","",IF(FC5="NA",0,1))</f>
        <v/>
      </c>
      <c r="JO5" s="73" t="str">
        <f t="shared" si="2"/>
        <v/>
      </c>
      <c r="JP5" s="230" t="str">
        <f>IF(JM5="","",SUM(JM5:JO5))</f>
        <v/>
      </c>
      <c r="JQ5" s="73" t="str">
        <f>IF(FS5="","",IF(FS5="NA",0,1))</f>
        <v/>
      </c>
      <c r="JR5" s="73" t="str">
        <f t="shared" ref="JR5" si="3">IF(FT5="","",IF(FT5="NA",0,1))</f>
        <v/>
      </c>
      <c r="JS5" s="73" t="str">
        <f>IF(FU5="","",IF(FU5="NA",0,1))</f>
        <v/>
      </c>
      <c r="JT5" s="230" t="str">
        <f>IF(JQ5="","",SUM(JQ5:JS5))</f>
        <v/>
      </c>
      <c r="JU5" s="230" t="str">
        <f>IF(JH5="","",AVERAGE(JH5,JL5,JP5,JT5))</f>
        <v/>
      </c>
      <c r="JV5" s="234" t="str">
        <f>IF(FG5="","",IF(OR(FG5=1,FI5=1),1,0))</f>
        <v/>
      </c>
      <c r="JW5" s="230" t="str">
        <f>IF(FH5="","",IF(OR(FH5=1,FI5=1),1,0))</f>
        <v/>
      </c>
      <c r="JX5" s="74" t="str">
        <f>IF(FY5="","",IF(FY5="na",0,1))</f>
        <v/>
      </c>
      <c r="JY5" s="73" t="str">
        <f>IF(GC5="","",IF(GC5="na",0,1))</f>
        <v/>
      </c>
      <c r="JZ5" s="73" t="str">
        <f>IF(GG5="","",IF(GG5="na",0,1))</f>
        <v/>
      </c>
      <c r="KA5" s="236">
        <f>SUM(JX5:JZ5)</f>
        <v>0</v>
      </c>
      <c r="KB5" s="230" t="str">
        <f>IF(AC5="","",SUM(AC5:AM5))</f>
        <v/>
      </c>
      <c r="KC5" s="74" t="str">
        <f>IF(AC5="","",IF(OR(AC5="NA",AC5=0),0,IF(AP5="NA",0,AP5)))</f>
        <v/>
      </c>
      <c r="KD5" s="73" t="str">
        <f t="shared" ref="KD5:KM6" si="4">IF(AD5="","",IF(OR(AD5="NA",AD5=0),0,IF(AQ5="NA",0,AQ5)))</f>
        <v/>
      </c>
      <c r="KE5" s="73" t="str">
        <f t="shared" si="4"/>
        <v/>
      </c>
      <c r="KF5" s="73" t="str">
        <f t="shared" si="4"/>
        <v/>
      </c>
      <c r="KG5" s="73" t="str">
        <f t="shared" si="4"/>
        <v/>
      </c>
      <c r="KH5" s="73" t="str">
        <f t="shared" si="4"/>
        <v/>
      </c>
      <c r="KI5" s="73" t="str">
        <f t="shared" si="4"/>
        <v/>
      </c>
      <c r="KJ5" s="73" t="str">
        <f t="shared" si="4"/>
        <v/>
      </c>
      <c r="KK5" s="73" t="str">
        <f t="shared" si="4"/>
        <v/>
      </c>
      <c r="KL5" s="73" t="str">
        <f t="shared" si="4"/>
        <v/>
      </c>
      <c r="KM5" s="73" t="str">
        <f t="shared" si="4"/>
        <v/>
      </c>
      <c r="KN5" s="230" t="str">
        <f>IF(KC5="","",SUM(KC5:KM5))</f>
        <v/>
      </c>
      <c r="KO5" s="240" t="str">
        <f>IF(BC5="","",SUM(BC5:BO5))</f>
        <v/>
      </c>
      <c r="KP5" s="240" t="str">
        <f>IF(BQ5="","",SUM(BQ5:CB5))</f>
        <v/>
      </c>
      <c r="KQ5" s="74" t="str">
        <f>IF(BQ5="","",IF(OR(BQ5="NA",BQ5=0),0,IF(CE5="NA",0,CE5)))</f>
        <v/>
      </c>
      <c r="KR5" s="73" t="str">
        <f t="shared" ref="KR5:LB5" si="5">IF(BR5="","",IF(OR(BR5="NA",BR5=0),0,IF(CF5="NA",0,CF5)))</f>
        <v/>
      </c>
      <c r="KS5" s="73" t="str">
        <f t="shared" si="5"/>
        <v/>
      </c>
      <c r="KT5" s="73" t="str">
        <f t="shared" si="5"/>
        <v/>
      </c>
      <c r="KU5" s="73" t="str">
        <f t="shared" si="5"/>
        <v/>
      </c>
      <c r="KV5" s="73" t="str">
        <f t="shared" si="5"/>
        <v/>
      </c>
      <c r="KW5" s="73" t="str">
        <f t="shared" si="5"/>
        <v/>
      </c>
      <c r="KX5" s="73" t="str">
        <f t="shared" si="5"/>
        <v/>
      </c>
      <c r="KY5" s="73" t="str">
        <f t="shared" si="5"/>
        <v/>
      </c>
      <c r="KZ5" s="73" t="str">
        <f t="shared" si="5"/>
        <v/>
      </c>
      <c r="LA5" s="73" t="str">
        <f t="shared" si="5"/>
        <v/>
      </c>
      <c r="LB5" s="73" t="str">
        <f t="shared" si="5"/>
        <v/>
      </c>
      <c r="LC5" s="244" t="str">
        <f>IF(KQ5="","",SUM(KQ5:LB5))</f>
        <v/>
      </c>
      <c r="LD5" s="244" t="str">
        <f>IF(GY5="","",SUM(GY5:HD5))</f>
        <v/>
      </c>
      <c r="LE5" s="236" t="str">
        <f>IF(P5="","",P5+Q5+R5*2+S5*2+T5*3)</f>
        <v/>
      </c>
      <c r="LF5" s="74" t="str">
        <f>IF(W5="","",IF(W5="NA",0,1))</f>
        <v/>
      </c>
      <c r="LG5" s="73" t="str">
        <f t="shared" ref="LG5:LK6" si="6">IF(X5="","",IF(X5="NA",0,1))</f>
        <v/>
      </c>
      <c r="LH5" s="73" t="str">
        <f t="shared" si="6"/>
        <v/>
      </c>
      <c r="LI5" s="73" t="str">
        <f t="shared" si="6"/>
        <v/>
      </c>
      <c r="LJ5" s="73" t="str">
        <f t="shared" si="6"/>
        <v/>
      </c>
      <c r="LK5" s="73" t="str">
        <f t="shared" si="6"/>
        <v/>
      </c>
      <c r="LL5" s="230" t="str">
        <f>IF(LF5="","",SUM(LF5:LK5))</f>
        <v/>
      </c>
      <c r="LM5" s="74" t="str">
        <f>IF(CS5="","",IF(CS5="NA",0,1))</f>
        <v/>
      </c>
      <c r="LN5" s="73" t="str">
        <f t="shared" ref="LN5:MJ6" si="7">IF(CT5="","",IF(CT5="NA",0,1))</f>
        <v/>
      </c>
      <c r="LO5" s="73" t="str">
        <f t="shared" si="7"/>
        <v/>
      </c>
      <c r="LP5" s="73" t="str">
        <f t="shared" si="7"/>
        <v/>
      </c>
      <c r="LQ5" s="73" t="str">
        <f t="shared" si="7"/>
        <v/>
      </c>
      <c r="LR5" s="73" t="str">
        <f t="shared" si="7"/>
        <v/>
      </c>
      <c r="LS5" s="73" t="str">
        <f t="shared" si="7"/>
        <v/>
      </c>
      <c r="LT5" s="73" t="str">
        <f t="shared" si="7"/>
        <v/>
      </c>
      <c r="LU5" s="73" t="str">
        <f t="shared" si="7"/>
        <v/>
      </c>
      <c r="LV5" s="73" t="str">
        <f t="shared" si="7"/>
        <v/>
      </c>
      <c r="LW5" s="73" t="str">
        <f t="shared" si="7"/>
        <v/>
      </c>
      <c r="LX5" s="73" t="str">
        <f t="shared" si="7"/>
        <v/>
      </c>
      <c r="LY5" s="73" t="str">
        <f t="shared" si="7"/>
        <v/>
      </c>
      <c r="LZ5" s="73" t="str">
        <f t="shared" si="7"/>
        <v/>
      </c>
      <c r="MA5" s="73" t="str">
        <f t="shared" si="7"/>
        <v/>
      </c>
      <c r="MB5" s="73" t="str">
        <f t="shared" si="7"/>
        <v/>
      </c>
      <c r="MC5" s="73" t="str">
        <f t="shared" si="7"/>
        <v/>
      </c>
      <c r="MD5" s="73" t="str">
        <f t="shared" si="7"/>
        <v/>
      </c>
      <c r="ME5" s="73" t="str">
        <f t="shared" si="7"/>
        <v/>
      </c>
      <c r="MF5" s="73" t="str">
        <f t="shared" si="7"/>
        <v/>
      </c>
      <c r="MG5" s="73" t="str">
        <f t="shared" si="7"/>
        <v/>
      </c>
      <c r="MH5" s="73" t="str">
        <f t="shared" si="7"/>
        <v/>
      </c>
      <c r="MI5" s="73" t="str">
        <f t="shared" si="7"/>
        <v/>
      </c>
      <c r="MJ5" s="73" t="str">
        <f t="shared" si="7"/>
        <v/>
      </c>
      <c r="MK5" s="230" t="str">
        <f>IF(LM5="","",SUM(LM5:LO5,LS5:LU5,LY5:MA5,ME5:MG5))</f>
        <v/>
      </c>
      <c r="ML5" s="230" t="str">
        <f>IF(LP5="","",SUM(LP5:LR5,LV5:LX5,MB5:MD5,MH5:MJ5))</f>
        <v/>
      </c>
      <c r="MM5" s="230" t="str">
        <f>IF(MK5="","",IF(ML5=0,MK5+1,MK5/ML5))</f>
        <v/>
      </c>
      <c r="MN5" s="234" t="str">
        <f>IF(OR(DV5="",DV5="NA"),"",SUM(DV5:EA5))</f>
        <v/>
      </c>
      <c r="MO5" s="234" t="str">
        <f>IF(OR(EI5="",EI5="NA"),"",100*SUM(EJ5:EK5)/SUM(EI5:EK5))</f>
        <v/>
      </c>
      <c r="MP5" s="234" t="str">
        <f>IF(GL5="","",SUM(GL5:GV5))</f>
        <v/>
      </c>
      <c r="MQ5" s="236" t="str">
        <f>IF(ID5="","",SUM(ID5:IE5,IK5))</f>
        <v/>
      </c>
      <c r="MR5" s="74" t="str">
        <f>IF(IG5="","",IF(IG5=1,1,0))</f>
        <v/>
      </c>
      <c r="MS5" s="73" t="str">
        <f>IF(IH5="","",IF(IH5="NA",0,IF(IH5&gt;1,1,0)))</f>
        <v/>
      </c>
      <c r="MT5" s="73" t="str">
        <f>IF(II5="","",IF(II5=2,1,0))</f>
        <v/>
      </c>
      <c r="MU5" s="73" t="str">
        <f>IF(IJ5="","",IF(IJ5="NA",0,1))</f>
        <v/>
      </c>
      <c r="MV5" s="230" t="str">
        <f>IF(MR5="","",SUM(MR5:MU5))</f>
        <v/>
      </c>
      <c r="MW5" s="74" t="str">
        <f>IF(IL5="","",IF(IL5="NA",0,1))</f>
        <v/>
      </c>
      <c r="MX5" s="73" t="str">
        <f t="shared" ref="MX5" si="8">IF(IM5="","",IF(IM5="NA",0,1))</f>
        <v/>
      </c>
      <c r="MY5" s="73" t="str">
        <f>IF(IN5="","",IF(IN5="NA",0,1))</f>
        <v/>
      </c>
      <c r="MZ5" s="244" t="str">
        <f>IF(MW5="","",SUM(MW5:MY5))</f>
        <v/>
      </c>
      <c r="NA5" s="222" t="str">
        <f>IF(EH5="","",IF(OR(EH5="na",EH5=4),"na",EH5))</f>
        <v/>
      </c>
      <c r="NB5" s="177" t="str">
        <f>IF(FO5="","",SUM(FO5:FQ5))</f>
        <v/>
      </c>
      <c r="NC5" s="177" t="str">
        <f>IF(OR(IU5="",IU5="na"),"",AVERAGE(IU5:JB5))</f>
        <v/>
      </c>
      <c r="ND5" s="177" t="str">
        <f>IF(OR(IU5="",IU5="na"),"",AVERAGE(IU5,IW5,IY5,JA5))</f>
        <v/>
      </c>
      <c r="NE5" s="177" t="str">
        <f>IF(OR(IV5="",IV5="na"),"",AVERAGE(IV5,IX5,IZ5,JB5))</f>
        <v/>
      </c>
      <c r="NF5" s="74" t="str">
        <f>IF(OR(BQ5="",BQ5="NA",BQ5=0),"",IF(CE5="NA",0,CE5))</f>
        <v/>
      </c>
      <c r="NG5" s="73" t="str">
        <f t="shared" ref="NG5:NR5" si="9">IF(OR(BR5="",BR5="NA",BR5=0),"",IF(CF5="NA",0,CF5))</f>
        <v/>
      </c>
      <c r="NH5" s="73" t="str">
        <f t="shared" si="9"/>
        <v/>
      </c>
      <c r="NI5" s="73" t="str">
        <f t="shared" si="9"/>
        <v/>
      </c>
      <c r="NJ5" s="73" t="str">
        <f t="shared" si="9"/>
        <v/>
      </c>
      <c r="NK5" s="73" t="str">
        <f t="shared" si="9"/>
        <v/>
      </c>
      <c r="NL5" s="73" t="str">
        <f t="shared" si="9"/>
        <v/>
      </c>
      <c r="NM5" s="73" t="str">
        <f t="shared" si="9"/>
        <v/>
      </c>
      <c r="NN5" s="73" t="str">
        <f t="shared" si="9"/>
        <v/>
      </c>
      <c r="NO5" s="73" t="str">
        <f t="shared" si="9"/>
        <v/>
      </c>
      <c r="NP5" s="73" t="str">
        <f t="shared" si="9"/>
        <v/>
      </c>
      <c r="NQ5" s="73" t="str">
        <f t="shared" si="9"/>
        <v/>
      </c>
      <c r="NR5" s="73" t="str">
        <f t="shared" si="9"/>
        <v/>
      </c>
      <c r="NS5" s="178" t="str">
        <f>IF(AND(NF5="",NG5="",NH5="",NI5="",NJ5="",NK5="",NL5="",NM5="",NN5="",NO5="",NP5="",NQ5="",NR5=""),"",SUM(NF5:NR5)/(2*COUNT(NF5:NR5)))</f>
        <v/>
      </c>
      <c r="NT5" s="74" t="str">
        <f>IF(OR(AC5="",AC5="NA",AC5=0),"",IF(AP5="NA",0,AP5))</f>
        <v/>
      </c>
      <c r="NU5" s="73" t="str">
        <f t="shared" ref="NU5:OD5" si="10">IF(OR(AD5="",AD5="NA",AD5=0),"",IF(AQ5="NA",0,AQ5))</f>
        <v/>
      </c>
      <c r="NV5" s="73" t="str">
        <f t="shared" si="10"/>
        <v/>
      </c>
      <c r="NW5" s="73" t="str">
        <f t="shared" si="10"/>
        <v/>
      </c>
      <c r="NX5" s="73" t="str">
        <f t="shared" si="10"/>
        <v/>
      </c>
      <c r="NY5" s="73" t="str">
        <f t="shared" si="10"/>
        <v/>
      </c>
      <c r="NZ5" s="73" t="str">
        <f t="shared" si="10"/>
        <v/>
      </c>
      <c r="OA5" s="73" t="str">
        <f t="shared" si="10"/>
        <v/>
      </c>
      <c r="OB5" s="73" t="str">
        <f t="shared" si="10"/>
        <v/>
      </c>
      <c r="OC5" s="73" t="str">
        <f t="shared" si="10"/>
        <v/>
      </c>
      <c r="OD5" s="73" t="str">
        <f t="shared" si="10"/>
        <v/>
      </c>
      <c r="OE5" s="178" t="str">
        <f>IF(AND(NT5="",NU5="",NV5="",NW5="",NX5="",NY5="",NZ5="",OA5="",OB5="",OC5="",OD5=""),"",SUM(NT5:OD5)/(2*COUNT(NT5:OD5)))</f>
        <v/>
      </c>
      <c r="OF5" s="177" t="str">
        <f>IF(OR(HQ5="",HQ5="NA"),"",IF(AND(HQ5=0,HR5=1),6,IF(AND(HQ5=0,HR5=2),5,IF(AND(HQ5=0,HR5=3),4,IF(AND(HQ5=0,HR5=4),4,IF(AND(HQ5&gt;0,HS5=1),1,IF(AND(HQ5&gt;0,HS5=2),2,IF(AND(HQ5&gt;0,HS5=3),3,IF(AND(HQ5&gt;0,HS5=4),1,"error")))))))))</f>
        <v/>
      </c>
      <c r="OG5" s="74" t="str">
        <f>IF(HN5="","",IF(HN5=1,1,IF(HN5=2,0,IF(HN5=3,-1,0))))</f>
        <v/>
      </c>
      <c r="OH5" s="73" t="str">
        <f t="shared" ref="OH5:OI5" si="11">IF(HO5="","",IF(HO5=1,1,IF(HO5=2,0,IF(HO5=3,-1,0))))</f>
        <v/>
      </c>
      <c r="OI5" s="73" t="str">
        <f t="shared" si="11"/>
        <v/>
      </c>
      <c r="OJ5" s="178" t="str">
        <f>IF(AND(OG5="",OH5="",OI5=""),"",SUM(OG5:OI5))</f>
        <v/>
      </c>
      <c r="OK5" s="222" t="str">
        <f>IF(HT5="","",SUM(HT5:IB5))</f>
        <v/>
      </c>
    </row>
    <row r="6" spans="1:401" ht="13.5" thickBot="1" x14ac:dyDescent="0.45">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7"/>
      <c r="IQ6" s="197"/>
      <c r="IR6" s="197"/>
      <c r="IS6" s="197"/>
      <c r="IT6" s="197"/>
      <c r="IU6" s="197"/>
      <c r="IV6" s="197"/>
      <c r="IW6" s="197"/>
      <c r="IX6" s="197"/>
      <c r="IY6" s="197"/>
      <c r="IZ6" s="197"/>
      <c r="JA6" s="197"/>
      <c r="JB6" s="197"/>
      <c r="JC6" s="197"/>
      <c r="JE6" s="23" t="str">
        <f>IF(EP6="","",IF(EP6="NA",0,1))</f>
        <v/>
      </c>
      <c r="JF6" s="19" t="str">
        <f t="shared" ref="JF6" si="12">IF(EQ6="","",IF(EQ6="NA",0,1))</f>
        <v/>
      </c>
      <c r="JG6" s="19" t="str">
        <f t="shared" ref="JG6" si="13">IF(ER6="","",IF(ER6="NA",0,1))</f>
        <v/>
      </c>
      <c r="JH6" s="231" t="str">
        <f>IF(JE6="","",SUM(JE6:JG6))</f>
        <v/>
      </c>
      <c r="JI6" s="19" t="str">
        <f>IF(EY6="","",IF(EY6="NA",0,1))</f>
        <v/>
      </c>
      <c r="JJ6" s="19" t="str">
        <f t="shared" ref="JJ6" si="14">IF(EZ6="","",IF(EZ6="NA",0,1))</f>
        <v/>
      </c>
      <c r="JK6" s="19" t="str">
        <f t="shared" ref="JK6" si="15">IF(FA6="","",IF(FA6="NA",0,1))</f>
        <v/>
      </c>
      <c r="JL6" s="231" t="str">
        <f>IF(JI6="","",SUM(JI6:JK6))</f>
        <v/>
      </c>
      <c r="JM6" s="19" t="str">
        <f>IF(FB6="","",IF(FB6="NA",0,1))</f>
        <v/>
      </c>
      <c r="JN6" s="19" t="str">
        <f t="shared" ref="JN6" si="16">IF(FC6="","",IF(FC6="NA",0,1))</f>
        <v/>
      </c>
      <c r="JO6" s="19" t="str">
        <f t="shared" ref="JO6" si="17">IF(FD6="","",IF(FD6="NA",0,1))</f>
        <v/>
      </c>
      <c r="JP6" s="231" t="str">
        <f>IF(JM6="","",SUM(JM6:JO6))</f>
        <v/>
      </c>
      <c r="JQ6" s="19" t="str">
        <f>IF(FS6="","",IF(FS6="NA",0,1))</f>
        <v/>
      </c>
      <c r="JR6" s="19" t="str">
        <f t="shared" ref="JR6" si="18">IF(FT6="","",IF(FT6="NA",0,1))</f>
        <v/>
      </c>
      <c r="JS6" s="19" t="str">
        <f t="shared" ref="JS6" si="19">IF(FU6="","",IF(FU6="NA",0,1))</f>
        <v/>
      </c>
      <c r="JT6" s="231" t="str">
        <f>IF(JQ6="","",SUM(JQ6:JS6))</f>
        <v/>
      </c>
      <c r="JU6" s="231" t="str">
        <f>IF(JH6="","",AVERAGE(JH6,JL6,JP6,JT6))</f>
        <v/>
      </c>
      <c r="JV6" s="235" t="str">
        <f>IF(FG6="","",IF(OR(FG6=1,FI6=1),1,0))</f>
        <v/>
      </c>
      <c r="JW6" s="231" t="str">
        <f>IF(FH6="","",IF(OR(FH6=1,FI6=1),1,0))</f>
        <v/>
      </c>
      <c r="JX6" s="23" t="str">
        <f>IF(FY6="","",IF(FY6="na",0,1))</f>
        <v/>
      </c>
      <c r="JY6" s="19" t="str">
        <f>IF(GC6="","",IF(GC6="na",0,1))</f>
        <v/>
      </c>
      <c r="JZ6" s="19" t="str">
        <f>IF(GG6="","",IF(GG6="na",0,1))</f>
        <v/>
      </c>
      <c r="KA6" s="237">
        <f>SUM(JX6:JZ6)</f>
        <v>0</v>
      </c>
      <c r="KB6" s="231" t="str">
        <f>IF(AC6="","",SUM(AC6:AM6))</f>
        <v/>
      </c>
      <c r="KC6" s="23" t="str">
        <f>IF(AC6="","",IF(OR(AC6="NA",AC6=0),0,IF(AP6="NA",0,AP6)))</f>
        <v/>
      </c>
      <c r="KD6" s="19" t="str">
        <f t="shared" si="4"/>
        <v/>
      </c>
      <c r="KE6" s="19" t="str">
        <f t="shared" si="4"/>
        <v/>
      </c>
      <c r="KF6" s="19" t="str">
        <f t="shared" si="4"/>
        <v/>
      </c>
      <c r="KG6" s="19" t="str">
        <f t="shared" si="4"/>
        <v/>
      </c>
      <c r="KH6" s="19" t="str">
        <f t="shared" si="4"/>
        <v/>
      </c>
      <c r="KI6" s="19" t="str">
        <f t="shared" si="4"/>
        <v/>
      </c>
      <c r="KJ6" s="19" t="str">
        <f t="shared" si="4"/>
        <v/>
      </c>
      <c r="KK6" s="19" t="str">
        <f t="shared" si="4"/>
        <v/>
      </c>
      <c r="KL6" s="19" t="str">
        <f t="shared" si="4"/>
        <v/>
      </c>
      <c r="KM6" s="19" t="str">
        <f t="shared" si="4"/>
        <v/>
      </c>
      <c r="KN6" s="231" t="str">
        <f>IF(KC6="","",SUM(KC6:KM6))</f>
        <v/>
      </c>
      <c r="KO6" s="237" t="str">
        <f>IF(BC6="","",SUM(BC6:BO6))</f>
        <v/>
      </c>
      <c r="KP6" s="237" t="str">
        <f>IF(BQ6="","",SUM(BQ6:CB6))</f>
        <v/>
      </c>
      <c r="KQ6" s="23" t="str">
        <f>IF(BQ6="","",IF(OR(BQ6="NA",BQ6=0),0,IF(CE6="NA",0,CE6)))</f>
        <v/>
      </c>
      <c r="KR6" s="19" t="str">
        <f t="shared" ref="KR6" si="20">IF(BR6="","",IF(OR(BR6="NA",BR6=0),0,IF(CF6="NA",0,CF6)))</f>
        <v/>
      </c>
      <c r="KS6" s="19" t="str">
        <f t="shared" ref="KS6" si="21">IF(BS6="","",IF(OR(BS6="NA",BS6=0),0,IF(CG6="NA",0,CG6)))</f>
        <v/>
      </c>
      <c r="KT6" s="19" t="str">
        <f t="shared" ref="KT6" si="22">IF(BT6="","",IF(OR(BT6="NA",BT6=0),0,IF(CH6="NA",0,CH6)))</f>
        <v/>
      </c>
      <c r="KU6" s="19" t="str">
        <f t="shared" ref="KU6" si="23">IF(BU6="","",IF(OR(BU6="NA",BU6=0),0,IF(CI6="NA",0,CI6)))</f>
        <v/>
      </c>
      <c r="KV6" s="19" t="str">
        <f t="shared" ref="KV6" si="24">IF(BV6="","",IF(OR(BV6="NA",BV6=0),0,IF(CJ6="NA",0,CJ6)))</f>
        <v/>
      </c>
      <c r="KW6" s="19" t="str">
        <f t="shared" ref="KW6" si="25">IF(BW6="","",IF(OR(BW6="NA",BW6=0),0,IF(CK6="NA",0,CK6)))</f>
        <v/>
      </c>
      <c r="KX6" s="19" t="str">
        <f t="shared" ref="KX6" si="26">IF(BX6="","",IF(OR(BX6="NA",BX6=0),0,IF(CL6="NA",0,CL6)))</f>
        <v/>
      </c>
      <c r="KY6" s="19" t="str">
        <f t="shared" ref="KY6" si="27">IF(BY6="","",IF(OR(BY6="NA",BY6=0),0,IF(CM6="NA",0,CM6)))</f>
        <v/>
      </c>
      <c r="KZ6" s="19" t="str">
        <f t="shared" ref="KZ6" si="28">IF(BZ6="","",IF(OR(BZ6="NA",BZ6=0),0,IF(CN6="NA",0,CN6)))</f>
        <v/>
      </c>
      <c r="LA6" s="19" t="str">
        <f t="shared" ref="LA6" si="29">IF(CA6="","",IF(OR(CA6="NA",CA6=0),0,IF(CO6="NA",0,CO6)))</f>
        <v/>
      </c>
      <c r="LB6" s="19" t="str">
        <f t="shared" ref="LB6" si="30">IF(CB6="","",IF(OR(CB6="NA",CB6=0),0,IF(CP6="NA",0,CP6)))</f>
        <v/>
      </c>
      <c r="LC6" s="245" t="str">
        <f>IF(KQ6="","",SUM(KQ6:LB6))</f>
        <v/>
      </c>
      <c r="LD6" s="245" t="str">
        <f>IF(GY6="","",SUM(GY6:HD6))</f>
        <v/>
      </c>
      <c r="LE6" s="237" t="str">
        <f>IF(P6="","",P6+Q6+R6*2+S6*2+T6*3)</f>
        <v/>
      </c>
      <c r="LF6" s="23" t="str">
        <f>IF(W6="","",IF(W6="NA",0,1))</f>
        <v/>
      </c>
      <c r="LG6" s="19" t="str">
        <f t="shared" si="6"/>
        <v/>
      </c>
      <c r="LH6" s="19" t="str">
        <f t="shared" si="6"/>
        <v/>
      </c>
      <c r="LI6" s="19" t="str">
        <f t="shared" si="6"/>
        <v/>
      </c>
      <c r="LJ6" s="19" t="str">
        <f t="shared" si="6"/>
        <v/>
      </c>
      <c r="LK6" s="19" t="str">
        <f t="shared" si="6"/>
        <v/>
      </c>
      <c r="LL6" s="231" t="str">
        <f>IF(LF6="","",SUM(LF6:LK6))</f>
        <v/>
      </c>
      <c r="LM6" s="23" t="str">
        <f>IF(CS6="","",IF(CS6="NA",0,1))</f>
        <v/>
      </c>
      <c r="LN6" s="19" t="str">
        <f t="shared" si="7"/>
        <v/>
      </c>
      <c r="LO6" s="19" t="str">
        <f t="shared" si="7"/>
        <v/>
      </c>
      <c r="LP6" s="19" t="str">
        <f t="shared" si="7"/>
        <v/>
      </c>
      <c r="LQ6" s="19" t="str">
        <f t="shared" si="7"/>
        <v/>
      </c>
      <c r="LR6" s="19" t="str">
        <f t="shared" si="7"/>
        <v/>
      </c>
      <c r="LS6" s="19" t="str">
        <f t="shared" si="7"/>
        <v/>
      </c>
      <c r="LT6" s="19" t="str">
        <f t="shared" si="7"/>
        <v/>
      </c>
      <c r="LU6" s="19" t="str">
        <f t="shared" si="7"/>
        <v/>
      </c>
      <c r="LV6" s="19" t="str">
        <f t="shared" si="7"/>
        <v/>
      </c>
      <c r="LW6" s="19" t="str">
        <f t="shared" si="7"/>
        <v/>
      </c>
      <c r="LX6" s="19" t="str">
        <f t="shared" si="7"/>
        <v/>
      </c>
      <c r="LY6" s="19" t="str">
        <f t="shared" si="7"/>
        <v/>
      </c>
      <c r="LZ6" s="19" t="str">
        <f t="shared" si="7"/>
        <v/>
      </c>
      <c r="MA6" s="19" t="str">
        <f t="shared" si="7"/>
        <v/>
      </c>
      <c r="MB6" s="19" t="str">
        <f t="shared" si="7"/>
        <v/>
      </c>
      <c r="MC6" s="19" t="str">
        <f t="shared" si="7"/>
        <v/>
      </c>
      <c r="MD6" s="19" t="str">
        <f t="shared" si="7"/>
        <v/>
      </c>
      <c r="ME6" s="19" t="str">
        <f t="shared" si="7"/>
        <v/>
      </c>
      <c r="MF6" s="19" t="str">
        <f t="shared" si="7"/>
        <v/>
      </c>
      <c r="MG6" s="19" t="str">
        <f t="shared" si="7"/>
        <v/>
      </c>
      <c r="MH6" s="19" t="str">
        <f t="shared" si="7"/>
        <v/>
      </c>
      <c r="MI6" s="19" t="str">
        <f t="shared" si="7"/>
        <v/>
      </c>
      <c r="MJ6" s="19" t="str">
        <f t="shared" si="7"/>
        <v/>
      </c>
      <c r="MK6" s="231" t="str">
        <f>IF(LM6="","",SUM(LM6:LO6,LS6:LU6,LY6:MA6,ME6:MG6))</f>
        <v/>
      </c>
      <c r="ML6" s="231" t="str">
        <f>IF(LP6="","",SUM(LP6:LR6,LV6:LX6,MB6:MD6,MH6:MJ6))</f>
        <v/>
      </c>
      <c r="MM6" s="231" t="str">
        <f>IF(MK6="","",IF(ML6=0,MK6+1,MK6/ML6))</f>
        <v/>
      </c>
      <c r="MN6" s="235" t="str">
        <f>IF(OR(DV6="",DV6="NA"),"",SUM(DV6:EA6))</f>
        <v/>
      </c>
      <c r="MO6" s="235" t="str">
        <f>IF(OR(EI6="",EI6="NA"),"",100*SUM(EJ6:EK6)/SUM(EI6:EK6))</f>
        <v/>
      </c>
      <c r="MP6" s="235" t="str">
        <f>IF(GL6="","",SUM(GL6:GV6))</f>
        <v/>
      </c>
      <c r="MQ6" s="237" t="str">
        <f>IF(ID6="","",SUM(ID6:IE6,IK6))</f>
        <v/>
      </c>
      <c r="MR6" s="23" t="str">
        <f>IF(IG6="","",IF(IG6=1,1,0))</f>
        <v/>
      </c>
      <c r="MS6" s="19" t="str">
        <f>IF(IH6="","",IF(IH6="NA",0,IF(IH6&gt;1,1,0)))</f>
        <v/>
      </c>
      <c r="MT6" s="19" t="str">
        <f>IF(II6="","",IF(II6=2,1,0))</f>
        <v/>
      </c>
      <c r="MU6" s="19" t="str">
        <f>IF(IJ6="","",IF(IJ6="NA",0,1))</f>
        <v/>
      </c>
      <c r="MV6" s="231" t="str">
        <f>IF(MR6="","",SUM(MR6:MU6))</f>
        <v/>
      </c>
      <c r="MW6" s="23" t="str">
        <f>IF(IL6="","",IF(IL6="NA",0,1))</f>
        <v/>
      </c>
      <c r="MX6" s="19" t="str">
        <f t="shared" ref="MX6" si="31">IF(IM6="","",IF(IM6="NA",0,1))</f>
        <v/>
      </c>
      <c r="MY6" s="19" t="str">
        <f>IF(IN6="","",IF(IN6="NA",0,1))</f>
        <v/>
      </c>
      <c r="MZ6" s="245" t="str">
        <f>IF(MW6="","",SUM(MW6:MY6))</f>
        <v/>
      </c>
      <c r="NA6" s="184" t="str">
        <f>IF(EH6="","",IF(OR(EH6="na",EH6=4),"na",EH6))</f>
        <v/>
      </c>
      <c r="NB6" s="250" t="str">
        <f>IF(FO6="","",SUM(FO6:FQ6))</f>
        <v/>
      </c>
      <c r="NC6" s="250" t="str">
        <f>IF(OR(IU6="",IU6="na"),"",AVERAGE(IU6:JB6))</f>
        <v/>
      </c>
      <c r="ND6" s="250" t="str">
        <f>IF(OR(IU6="",IU6="na"),"",AVERAGE(IU6,IW6,IY6,JA6))</f>
        <v/>
      </c>
      <c r="NE6" s="250" t="str">
        <f>IF(OR(IV6="",IV6="na"),"",AVERAGE(IV6,IX6,IZ6,JB6))</f>
        <v/>
      </c>
      <c r="NF6" s="23" t="str">
        <f>IF(OR(BQ6="",BQ6="NA",BQ6=0),"",IF(CE6="NA",0,CE6))</f>
        <v/>
      </c>
      <c r="NG6" s="19" t="str">
        <f t="shared" ref="NG6" si="32">IF(OR(BR6="",BR6="NA",BR6=0),"",IF(CF6="NA",0,CF6))</f>
        <v/>
      </c>
      <c r="NH6" s="19" t="str">
        <f t="shared" ref="NH6" si="33">IF(OR(BS6="",BS6="NA",BS6=0),"",IF(CG6="NA",0,CG6))</f>
        <v/>
      </c>
      <c r="NI6" s="19" t="str">
        <f t="shared" ref="NI6" si="34">IF(OR(BT6="",BT6="NA",BT6=0),"",IF(CH6="NA",0,CH6))</f>
        <v/>
      </c>
      <c r="NJ6" s="19" t="str">
        <f t="shared" ref="NJ6" si="35">IF(OR(BU6="",BU6="NA",BU6=0),"",IF(CI6="NA",0,CI6))</f>
        <v/>
      </c>
      <c r="NK6" s="19" t="str">
        <f t="shared" ref="NK6" si="36">IF(OR(BV6="",BV6="NA",BV6=0),"",IF(CJ6="NA",0,CJ6))</f>
        <v/>
      </c>
      <c r="NL6" s="19" t="str">
        <f t="shared" ref="NL6" si="37">IF(OR(BW6="",BW6="NA",BW6=0),"",IF(CK6="NA",0,CK6))</f>
        <v/>
      </c>
      <c r="NM6" s="19" t="str">
        <f t="shared" ref="NM6" si="38">IF(OR(BX6="",BX6="NA",BX6=0),"",IF(CL6="NA",0,CL6))</f>
        <v/>
      </c>
      <c r="NN6" s="19" t="str">
        <f t="shared" ref="NN6" si="39">IF(OR(BY6="",BY6="NA",BY6=0),"",IF(CM6="NA",0,CM6))</f>
        <v/>
      </c>
      <c r="NO6" s="19" t="str">
        <f t="shared" ref="NO6" si="40">IF(OR(BZ6="",BZ6="NA",BZ6=0),"",IF(CN6="NA",0,CN6))</f>
        <v/>
      </c>
      <c r="NP6" s="19" t="str">
        <f t="shared" ref="NP6" si="41">IF(OR(CA6="",CA6="NA",CA6=0),"",IF(CO6="NA",0,CO6))</f>
        <v/>
      </c>
      <c r="NQ6" s="19" t="str">
        <f t="shared" ref="NQ6" si="42">IF(OR(CB6="",CB6="NA",CB6=0),"",IF(CP6="NA",0,CP6))</f>
        <v/>
      </c>
      <c r="NR6" s="19" t="str">
        <f t="shared" ref="NR6" si="43">IF(OR(CC6="",CC6="NA",CC6=0),"",IF(CQ6="NA",0,CQ6))</f>
        <v/>
      </c>
      <c r="NS6" s="251" t="str">
        <f>IF(AND(NF6="",NG6="",NH6="",NI6="",NJ6="",NK6="",NL6="",NM6="",NN6="",NO6="",NP6="",NQ6="",NR6=""),"",SUM(NF6:NR6)/(2*COUNT(NF6:NR6)))</f>
        <v/>
      </c>
      <c r="NT6" s="23" t="str">
        <f>IF(OR(AC6="",AC6="NA",AC6=0),"",IF(AP6="NA",0,AP6))</f>
        <v/>
      </c>
      <c r="NU6" s="19" t="str">
        <f t="shared" ref="NU6" si="44">IF(OR(AD6="",AD6="NA",AD6=0),"",IF(AQ6="NA",0,AQ6))</f>
        <v/>
      </c>
      <c r="NV6" s="19" t="str">
        <f t="shared" ref="NV6" si="45">IF(OR(AE6="",AE6="NA",AE6=0),"",IF(AR6="NA",0,AR6))</f>
        <v/>
      </c>
      <c r="NW6" s="19" t="str">
        <f t="shared" ref="NW6" si="46">IF(OR(AF6="",AF6="NA",AF6=0),"",IF(AS6="NA",0,AS6))</f>
        <v/>
      </c>
      <c r="NX6" s="19" t="str">
        <f t="shared" ref="NX6" si="47">IF(OR(AG6="",AG6="NA",AG6=0),"",IF(AT6="NA",0,AT6))</f>
        <v/>
      </c>
      <c r="NY6" s="19" t="str">
        <f t="shared" ref="NY6" si="48">IF(OR(AH6="",AH6="NA",AH6=0),"",IF(AU6="NA",0,AU6))</f>
        <v/>
      </c>
      <c r="NZ6" s="19" t="str">
        <f t="shared" ref="NZ6" si="49">IF(OR(AI6="",AI6="NA",AI6=0),"",IF(AV6="NA",0,AV6))</f>
        <v/>
      </c>
      <c r="OA6" s="19" t="str">
        <f t="shared" ref="OA6" si="50">IF(OR(AJ6="",AJ6="NA",AJ6=0),"",IF(AW6="NA",0,AW6))</f>
        <v/>
      </c>
      <c r="OB6" s="19" t="str">
        <f t="shared" ref="OB6" si="51">IF(OR(AK6="",AK6="NA",AK6=0),"",IF(AX6="NA",0,AX6))</f>
        <v/>
      </c>
      <c r="OC6" s="19" t="str">
        <f t="shared" ref="OC6" si="52">IF(OR(AL6="",AL6="NA",AL6=0),"",IF(AY6="NA",0,AY6))</f>
        <v/>
      </c>
      <c r="OD6" s="19" t="str">
        <f t="shared" ref="OD6" si="53">IF(OR(AM6="",AM6="NA",AM6=0),"",IF(AZ6="NA",0,AZ6))</f>
        <v/>
      </c>
      <c r="OE6" s="251" t="str">
        <f>IF(AND(NT6="",NU6="",NV6="",NW6="",NX6="",NY6="",NZ6="",OA6="",OB6="",OC6="",OD6=""),"",SUM(NT6:OD6)/(2*COUNT(NT6:OD6)))</f>
        <v/>
      </c>
      <c r="OF6" s="250" t="str">
        <f>IF(OR(HQ6="",HQ6="NA"),"",IF(AND(HQ6=0,HR6=1),6,IF(AND(HQ6=0,HR6=2),5,IF(AND(HQ6=0,HR6=3),4,IF(AND(HQ6=0,HR6=4),4,IF(AND(HQ6&gt;0,HS6=1),1,IF(AND(HQ6&gt;0,HS6=2),2,IF(AND(HQ6&gt;0,HS6=3),3,IF(AND(HQ6&gt;0,HS6=4),1,"error")))))))))</f>
        <v/>
      </c>
      <c r="OG6" s="23" t="str">
        <f t="shared" ref="OG6" si="54">IF(HN6="","",IF(HN6=1,1,IF(HN6=2,0,IF(HN6=3,-1,0))))</f>
        <v/>
      </c>
      <c r="OH6" s="19" t="str">
        <f t="shared" ref="OH6" si="55">IF(HO6="","",IF(HO6=1,1,IF(HO6=2,0,IF(HO6=3,-1,0))))</f>
        <v/>
      </c>
      <c r="OI6" s="19" t="str">
        <f t="shared" ref="OI6" si="56">IF(HP6="","",IF(HP6=1,1,IF(HP6=2,0,IF(HP6=3,-1,0))))</f>
        <v/>
      </c>
      <c r="OJ6" s="251" t="str">
        <f>IF(AND(OG6="",OH6="",OI6=""),"",SUM(OG6:OI6))</f>
        <v/>
      </c>
      <c r="OK6" s="184" t="str">
        <f>IF(HT6="","",SUM(HT6:IB6))</f>
        <v/>
      </c>
    </row>
    <row r="7" spans="1:401" ht="13.5" thickBot="1" x14ac:dyDescent="0.45">
      <c r="A7" s="92" t="s">
        <v>1411</v>
      </c>
      <c r="KB7" s="15" t="str">
        <f t="shared" ref="KB7" si="57">IF(C7="","",SUM(C7:M7))</f>
        <v/>
      </c>
    </row>
    <row r="8" spans="1:401" ht="14.65" thickBot="1" x14ac:dyDescent="0.5">
      <c r="A8" s="52" t="s">
        <v>1676</v>
      </c>
      <c r="KB8"/>
    </row>
  </sheetData>
  <mergeCells count="10">
    <mergeCell ref="E1:O1"/>
    <mergeCell ref="P1:CR1"/>
    <mergeCell ref="CS1:EA1"/>
    <mergeCell ref="EB1:EH1"/>
    <mergeCell ref="ID1:JC1"/>
    <mergeCell ref="EI1:EV1"/>
    <mergeCell ref="EW1:FA1"/>
    <mergeCell ref="FB1:GJ1"/>
    <mergeCell ref="GK1:GW1"/>
    <mergeCell ref="GX1:IC1"/>
  </mergeCells>
  <phoneticPr fontId="16" type="noConversion"/>
  <dataValidations count="1">
    <dataValidation type="list" allowBlank="1" showInputMessage="1" showErrorMessage="1" sqref="A8" xr:uid="{00000000-0002-0000-0500-000000000000}">
      <formula1>"NOT YET,DONE"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IW104"/>
  <sheetViews>
    <sheetView zoomScale="90" zoomScaleNormal="90" zoomScalePageLayoutView="90" workbookViewId="0">
      <selection activeCell="A12" sqref="A12"/>
    </sheetView>
  </sheetViews>
  <sheetFormatPr defaultColWidth="8.796875" defaultRowHeight="13.15" x14ac:dyDescent="0.4"/>
  <cols>
    <col min="1" max="1" width="18.6640625" style="1" bestFit="1" customWidth="1"/>
    <col min="2" max="2" width="12.6640625" style="1" bestFit="1" customWidth="1"/>
    <col min="3" max="3" width="15.796875" style="1" bestFit="1" customWidth="1"/>
    <col min="4" max="4" width="11.46484375" style="1" customWidth="1"/>
    <col min="5" max="7" width="8.796875" style="1"/>
    <col min="8" max="8" width="14.796875" style="1" bestFit="1" customWidth="1"/>
    <col min="9" max="13" width="8.796875" style="1"/>
    <col min="14" max="14" width="11.46484375" style="1" bestFit="1" customWidth="1"/>
    <col min="15" max="16384" width="8.796875" style="1"/>
  </cols>
  <sheetData>
    <row r="1" spans="1:257" x14ac:dyDescent="0.4">
      <c r="A1" s="260" t="s">
        <v>279</v>
      </c>
      <c r="B1" s="214"/>
      <c r="C1" s="214"/>
      <c r="D1" s="214"/>
      <c r="E1" s="331" t="s">
        <v>778</v>
      </c>
      <c r="F1" s="332"/>
      <c r="G1" s="332"/>
      <c r="H1" s="332"/>
      <c r="I1" s="332"/>
      <c r="J1" s="332"/>
      <c r="K1" s="332"/>
      <c r="L1" s="332"/>
      <c r="M1" s="332"/>
      <c r="N1" s="332"/>
      <c r="O1" s="333"/>
      <c r="P1" s="331" t="s">
        <v>1220</v>
      </c>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3"/>
      <c r="CF1" s="336" t="s">
        <v>1222</v>
      </c>
      <c r="CG1" s="337"/>
      <c r="CH1" s="337"/>
      <c r="CI1" s="337"/>
      <c r="CJ1" s="337"/>
      <c r="CK1" s="337"/>
      <c r="CL1" s="337"/>
      <c r="CM1" s="337"/>
      <c r="CN1" s="337"/>
      <c r="CO1" s="337"/>
      <c r="CP1" s="337"/>
      <c r="CQ1" s="337"/>
      <c r="CR1" s="338"/>
      <c r="CS1" s="331" t="s">
        <v>1223</v>
      </c>
      <c r="CT1" s="332"/>
      <c r="CU1" s="332"/>
      <c r="CV1" s="332"/>
      <c r="CW1" s="332"/>
      <c r="CX1" s="332"/>
      <c r="CY1" s="332"/>
      <c r="CZ1" s="333"/>
      <c r="DA1" s="331" t="s">
        <v>1224</v>
      </c>
      <c r="DB1" s="332"/>
      <c r="DC1" s="332"/>
      <c r="DD1" s="332"/>
      <c r="DE1" s="332"/>
      <c r="DF1" s="332"/>
      <c r="DG1" s="332"/>
      <c r="DH1" s="332"/>
      <c r="DI1" s="332"/>
      <c r="DJ1" s="332"/>
      <c r="DK1" s="332"/>
      <c r="DL1" s="332"/>
      <c r="DM1" s="332"/>
      <c r="DN1" s="333"/>
      <c r="DO1" s="336" t="s">
        <v>1225</v>
      </c>
      <c r="DP1" s="337"/>
      <c r="DQ1" s="337"/>
      <c r="DR1" s="337"/>
      <c r="DS1" s="337"/>
      <c r="DT1" s="337"/>
      <c r="DU1" s="337"/>
      <c r="DV1" s="337"/>
      <c r="DW1" s="337"/>
      <c r="DX1" s="338"/>
      <c r="DY1" s="331" t="s">
        <v>1226</v>
      </c>
      <c r="DZ1" s="332"/>
      <c r="EA1" s="332"/>
      <c r="EB1" s="332"/>
      <c r="EC1" s="332"/>
      <c r="ED1" s="332"/>
      <c r="EE1" s="332"/>
      <c r="EF1" s="332"/>
      <c r="EG1" s="332"/>
      <c r="EH1" s="332"/>
      <c r="EI1" s="332"/>
      <c r="EJ1" s="332"/>
      <c r="EK1" s="332"/>
      <c r="EL1" s="332"/>
      <c r="EM1" s="332"/>
      <c r="EN1" s="332"/>
      <c r="EO1" s="332"/>
      <c r="EP1" s="332"/>
      <c r="EQ1" s="332"/>
      <c r="ER1" s="332"/>
      <c r="ES1" s="332"/>
      <c r="ET1" s="332"/>
      <c r="EU1" s="333"/>
      <c r="EV1" s="261" t="s">
        <v>1228</v>
      </c>
      <c r="EW1" s="331" t="s">
        <v>1229</v>
      </c>
      <c r="EX1" s="332"/>
      <c r="EY1" s="332"/>
      <c r="EZ1" s="332"/>
      <c r="FA1" s="332"/>
      <c r="FB1" s="332"/>
      <c r="FC1" s="332"/>
      <c r="FD1" s="333"/>
      <c r="FE1" s="331" t="s">
        <v>1232</v>
      </c>
      <c r="FF1" s="332"/>
      <c r="FG1" s="333"/>
    </row>
    <row r="2" spans="1:257" s="63" customFormat="1" x14ac:dyDescent="0.45">
      <c r="A2" s="252" t="s">
        <v>269</v>
      </c>
      <c r="B2" s="215" t="s">
        <v>1238</v>
      </c>
      <c r="C2" s="215" t="s">
        <v>1239</v>
      </c>
      <c r="D2" s="215" t="s">
        <v>1233</v>
      </c>
      <c r="E2" s="262" t="s">
        <v>779</v>
      </c>
      <c r="F2" s="262" t="s">
        <v>780</v>
      </c>
      <c r="G2" s="262" t="s">
        <v>781</v>
      </c>
      <c r="H2" s="262" t="s">
        <v>782</v>
      </c>
      <c r="I2" s="262" t="s">
        <v>783</v>
      </c>
      <c r="J2" s="262" t="s">
        <v>784</v>
      </c>
      <c r="K2" s="262" t="s">
        <v>785</v>
      </c>
      <c r="L2" s="262" t="s">
        <v>786</v>
      </c>
      <c r="M2" s="262" t="s">
        <v>787</v>
      </c>
      <c r="N2" s="262" t="s">
        <v>788</v>
      </c>
      <c r="O2" s="262" t="s">
        <v>789</v>
      </c>
      <c r="P2" s="262" t="s">
        <v>803</v>
      </c>
      <c r="Q2" s="262" t="s">
        <v>804</v>
      </c>
      <c r="R2" s="262" t="s">
        <v>805</v>
      </c>
      <c r="S2" s="262" t="s">
        <v>806</v>
      </c>
      <c r="T2" s="262" t="s">
        <v>807</v>
      </c>
      <c r="U2" s="262" t="s">
        <v>808</v>
      </c>
      <c r="V2" s="262" t="s">
        <v>809</v>
      </c>
      <c r="W2" s="262" t="s">
        <v>810</v>
      </c>
      <c r="X2" s="262" t="s">
        <v>811</v>
      </c>
      <c r="Y2" s="262" t="s">
        <v>812</v>
      </c>
      <c r="Z2" s="262" t="s">
        <v>813</v>
      </c>
      <c r="AA2" s="262" t="s">
        <v>814</v>
      </c>
      <c r="AB2" s="262" t="s">
        <v>815</v>
      </c>
      <c r="AC2" s="262" t="s">
        <v>816</v>
      </c>
      <c r="AD2" s="262" t="s">
        <v>817</v>
      </c>
      <c r="AE2" s="262" t="s">
        <v>818</v>
      </c>
      <c r="AF2" s="262" t="s">
        <v>819</v>
      </c>
      <c r="AG2" s="262" t="s">
        <v>820</v>
      </c>
      <c r="AH2" s="262" t="s">
        <v>821</v>
      </c>
      <c r="AI2" s="262" t="s">
        <v>822</v>
      </c>
      <c r="AJ2" s="262" t="s">
        <v>823</v>
      </c>
      <c r="AK2" s="262" t="s">
        <v>824</v>
      </c>
      <c r="AL2" s="262" t="s">
        <v>825</v>
      </c>
      <c r="AM2" s="262" t="s">
        <v>826</v>
      </c>
      <c r="AN2" s="262" t="s">
        <v>827</v>
      </c>
      <c r="AO2" s="262" t="s">
        <v>828</v>
      </c>
      <c r="AP2" s="262" t="s">
        <v>829</v>
      </c>
      <c r="AQ2" s="262" t="s">
        <v>830</v>
      </c>
      <c r="AR2" s="262" t="s">
        <v>831</v>
      </c>
      <c r="AS2" s="262" t="s">
        <v>832</v>
      </c>
      <c r="AT2" s="262" t="s">
        <v>833</v>
      </c>
      <c r="AU2" s="262" t="s">
        <v>834</v>
      </c>
      <c r="AV2" s="262" t="s">
        <v>835</v>
      </c>
      <c r="AW2" s="262" t="s">
        <v>836</v>
      </c>
      <c r="AX2" s="262" t="s">
        <v>837</v>
      </c>
      <c r="AY2" s="262" t="s">
        <v>838</v>
      </c>
      <c r="AZ2" s="262" t="s">
        <v>839</v>
      </c>
      <c r="BA2" s="262" t="s">
        <v>840</v>
      </c>
      <c r="BB2" s="262" t="s">
        <v>841</v>
      </c>
      <c r="BC2" s="262" t="s">
        <v>842</v>
      </c>
      <c r="BD2" s="262" t="s">
        <v>843</v>
      </c>
      <c r="BE2" s="262" t="s">
        <v>844</v>
      </c>
      <c r="BF2" s="262" t="s">
        <v>845</v>
      </c>
      <c r="BG2" s="262" t="s">
        <v>846</v>
      </c>
      <c r="BH2" s="262" t="s">
        <v>847</v>
      </c>
      <c r="BI2" s="262" t="s">
        <v>848</v>
      </c>
      <c r="BJ2" s="262" t="s">
        <v>849</v>
      </c>
      <c r="BK2" s="262" t="s">
        <v>850</v>
      </c>
      <c r="BL2" s="262" t="s">
        <v>851</v>
      </c>
      <c r="BM2" s="262" t="s">
        <v>852</v>
      </c>
      <c r="BN2" s="262" t="s">
        <v>853</v>
      </c>
      <c r="BO2" s="262" t="s">
        <v>854</v>
      </c>
      <c r="BP2" s="262" t="s">
        <v>855</v>
      </c>
      <c r="BQ2" s="262" t="s">
        <v>856</v>
      </c>
      <c r="BR2" s="262" t="s">
        <v>857</v>
      </c>
      <c r="BS2" s="262" t="s">
        <v>858</v>
      </c>
      <c r="BT2" s="262" t="s">
        <v>859</v>
      </c>
      <c r="BU2" s="262" t="s">
        <v>860</v>
      </c>
      <c r="BV2" s="262" t="s">
        <v>861</v>
      </c>
      <c r="BW2" s="262" t="s">
        <v>862</v>
      </c>
      <c r="BX2" s="262" t="s">
        <v>863</v>
      </c>
      <c r="BY2" s="262" t="s">
        <v>864</v>
      </c>
      <c r="BZ2" s="262" t="s">
        <v>865</v>
      </c>
      <c r="CA2" s="262" t="s">
        <v>866</v>
      </c>
      <c r="CB2" s="262" t="s">
        <v>867</v>
      </c>
      <c r="CC2" s="262" t="s">
        <v>868</v>
      </c>
      <c r="CD2" s="262" t="s">
        <v>869</v>
      </c>
      <c r="CE2" s="262" t="s">
        <v>870</v>
      </c>
      <c r="CF2" s="262" t="s">
        <v>1240</v>
      </c>
      <c r="CG2" s="262" t="s">
        <v>1241</v>
      </c>
      <c r="CH2" s="262" t="s">
        <v>1242</v>
      </c>
      <c r="CI2" s="262" t="s">
        <v>1243</v>
      </c>
      <c r="CJ2" s="262" t="s">
        <v>1244</v>
      </c>
      <c r="CK2" s="262" t="s">
        <v>1245</v>
      </c>
      <c r="CL2" s="262" t="s">
        <v>1246</v>
      </c>
      <c r="CM2" s="262" t="s">
        <v>1247</v>
      </c>
      <c r="CN2" s="262" t="s">
        <v>1248</v>
      </c>
      <c r="CO2" s="262" t="s">
        <v>1249</v>
      </c>
      <c r="CP2" s="262" t="s">
        <v>895</v>
      </c>
      <c r="CQ2" s="262" t="s">
        <v>899</v>
      </c>
      <c r="CR2" s="262" t="s">
        <v>1258</v>
      </c>
      <c r="CS2" s="262" t="s">
        <v>906</v>
      </c>
      <c r="CT2" s="262" t="s">
        <v>907</v>
      </c>
      <c r="CU2" s="262" t="s">
        <v>908</v>
      </c>
      <c r="CV2" s="262" t="s">
        <v>909</v>
      </c>
      <c r="CW2" s="262" t="s">
        <v>910</v>
      </c>
      <c r="CX2" s="262" t="s">
        <v>911</v>
      </c>
      <c r="CY2" s="262" t="s">
        <v>1259</v>
      </c>
      <c r="CZ2" s="262" t="s">
        <v>912</v>
      </c>
      <c r="DA2" s="262" t="s">
        <v>913</v>
      </c>
      <c r="DB2" s="262" t="s">
        <v>914</v>
      </c>
      <c r="DC2" s="262" t="s">
        <v>915</v>
      </c>
      <c r="DD2" s="262" t="s">
        <v>916</v>
      </c>
      <c r="DE2" s="262" t="s">
        <v>925</v>
      </c>
      <c r="DF2" s="262" t="s">
        <v>926</v>
      </c>
      <c r="DG2" s="262" t="s">
        <v>927</v>
      </c>
      <c r="DH2" s="262" t="s">
        <v>928</v>
      </c>
      <c r="DI2" s="262" t="s">
        <v>929</v>
      </c>
      <c r="DJ2" s="262" t="s">
        <v>930</v>
      </c>
      <c r="DK2" s="262" t="s">
        <v>931</v>
      </c>
      <c r="DL2" s="262" t="s">
        <v>932</v>
      </c>
      <c r="DM2" s="262" t="s">
        <v>933</v>
      </c>
      <c r="DN2" s="262" t="s">
        <v>934</v>
      </c>
      <c r="DO2" s="262" t="s">
        <v>1261</v>
      </c>
      <c r="DP2" s="262" t="s">
        <v>1262</v>
      </c>
      <c r="DQ2" s="262" t="s">
        <v>1263</v>
      </c>
      <c r="DR2" s="262" t="s">
        <v>1264</v>
      </c>
      <c r="DS2" s="262" t="s">
        <v>1265</v>
      </c>
      <c r="DT2" s="262" t="s">
        <v>935</v>
      </c>
      <c r="DU2" s="262" t="s">
        <v>936</v>
      </c>
      <c r="DV2" s="262" t="s">
        <v>937</v>
      </c>
      <c r="DW2" s="262" t="s">
        <v>938</v>
      </c>
      <c r="DX2" s="262" t="s">
        <v>939</v>
      </c>
      <c r="DY2" s="262" t="s">
        <v>940</v>
      </c>
      <c r="DZ2" s="262" t="s">
        <v>941</v>
      </c>
      <c r="EA2" s="262" t="s">
        <v>942</v>
      </c>
      <c r="EB2" s="262" t="s">
        <v>943</v>
      </c>
      <c r="EC2" s="262" t="s">
        <v>944</v>
      </c>
      <c r="ED2" s="262" t="s">
        <v>945</v>
      </c>
      <c r="EE2" s="262" t="s">
        <v>946</v>
      </c>
      <c r="EF2" s="262" t="s">
        <v>947</v>
      </c>
      <c r="EG2" s="262" t="s">
        <v>948</v>
      </c>
      <c r="EH2" s="262" t="s">
        <v>949</v>
      </c>
      <c r="EI2" s="262" t="s">
        <v>950</v>
      </c>
      <c r="EJ2" s="262" t="s">
        <v>951</v>
      </c>
      <c r="EK2" s="262" t="s">
        <v>952</v>
      </c>
      <c r="EL2" s="263" t="s">
        <v>953</v>
      </c>
      <c r="EM2" s="263" t="s">
        <v>954</v>
      </c>
      <c r="EN2" s="263" t="s">
        <v>955</v>
      </c>
      <c r="EO2" s="262" t="s">
        <v>956</v>
      </c>
      <c r="EP2" s="262" t="s">
        <v>957</v>
      </c>
      <c r="EQ2" s="262" t="s">
        <v>958</v>
      </c>
      <c r="ER2" s="262" t="s">
        <v>959</v>
      </c>
      <c r="ES2" s="262" t="s">
        <v>960</v>
      </c>
      <c r="ET2" s="262" t="s">
        <v>961</v>
      </c>
      <c r="EU2" s="262" t="s">
        <v>962</v>
      </c>
      <c r="EV2" s="262" t="s">
        <v>975</v>
      </c>
      <c r="EW2" s="262" t="s">
        <v>976</v>
      </c>
      <c r="EX2" s="262" t="s">
        <v>985</v>
      </c>
      <c r="EY2" s="262" t="s">
        <v>986</v>
      </c>
      <c r="EZ2" s="262" t="s">
        <v>987</v>
      </c>
      <c r="FA2" s="262" t="s">
        <v>988</v>
      </c>
      <c r="FB2" s="262" t="s">
        <v>989</v>
      </c>
      <c r="FC2" s="262" t="s">
        <v>990</v>
      </c>
      <c r="FD2" s="262" t="s">
        <v>991</v>
      </c>
      <c r="FE2" s="262" t="s">
        <v>1005</v>
      </c>
      <c r="FF2" s="262" t="s">
        <v>1006</v>
      </c>
      <c r="FG2" s="262" t="s">
        <v>1007</v>
      </c>
      <c r="FI2" s="76" t="s">
        <v>928</v>
      </c>
      <c r="FJ2" s="76" t="s">
        <v>929</v>
      </c>
      <c r="FK2" s="76" t="s">
        <v>930</v>
      </c>
      <c r="FL2" s="219" t="s">
        <v>1414</v>
      </c>
      <c r="FM2" s="76" t="s">
        <v>937</v>
      </c>
      <c r="FN2" s="76" t="s">
        <v>938</v>
      </c>
      <c r="FO2" s="76" t="s">
        <v>939</v>
      </c>
      <c r="FP2" s="219" t="s">
        <v>1415</v>
      </c>
      <c r="FQ2" s="76" t="s">
        <v>940</v>
      </c>
      <c r="FR2" s="76" t="s">
        <v>941</v>
      </c>
      <c r="FS2" s="76" t="s">
        <v>942</v>
      </c>
      <c r="FT2" s="219" t="s">
        <v>1416</v>
      </c>
      <c r="FU2" s="76" t="s">
        <v>957</v>
      </c>
      <c r="FV2" s="76" t="s">
        <v>958</v>
      </c>
      <c r="FW2" s="76" t="s">
        <v>959</v>
      </c>
      <c r="FX2" s="219" t="s">
        <v>1417</v>
      </c>
      <c r="FY2" s="219" t="s">
        <v>102</v>
      </c>
      <c r="FZ2" s="219" t="s">
        <v>1418</v>
      </c>
      <c r="GA2" s="219" t="s">
        <v>1419</v>
      </c>
      <c r="GB2" s="170" t="s">
        <v>1421</v>
      </c>
      <c r="GC2" s="76" t="s">
        <v>816</v>
      </c>
      <c r="GD2" s="76" t="s">
        <v>817</v>
      </c>
      <c r="GE2" s="76" t="s">
        <v>818</v>
      </c>
      <c r="GF2" s="76" t="s">
        <v>819</v>
      </c>
      <c r="GG2" s="76" t="s">
        <v>820</v>
      </c>
      <c r="GH2" s="76" t="s">
        <v>821</v>
      </c>
      <c r="GI2" s="76" t="s">
        <v>822</v>
      </c>
      <c r="GJ2" s="76" t="s">
        <v>823</v>
      </c>
      <c r="GK2" s="76" t="s">
        <v>824</v>
      </c>
      <c r="GL2" s="76" t="s">
        <v>825</v>
      </c>
      <c r="GM2" s="76" t="s">
        <v>826</v>
      </c>
      <c r="GN2" s="170" t="s">
        <v>1422</v>
      </c>
      <c r="GO2" s="219" t="s">
        <v>1458</v>
      </c>
      <c r="GP2" s="227" t="s">
        <v>1464</v>
      </c>
      <c r="GQ2" s="76" t="s">
        <v>857</v>
      </c>
      <c r="GR2" s="76" t="s">
        <v>858</v>
      </c>
      <c r="GS2" s="76" t="s">
        <v>859</v>
      </c>
      <c r="GT2" s="76" t="s">
        <v>860</v>
      </c>
      <c r="GU2" s="76" t="s">
        <v>861</v>
      </c>
      <c r="GV2" s="76" t="s">
        <v>862</v>
      </c>
      <c r="GW2" s="76" t="s">
        <v>863</v>
      </c>
      <c r="GX2" s="76" t="s">
        <v>864</v>
      </c>
      <c r="GY2" s="76" t="s">
        <v>865</v>
      </c>
      <c r="GZ2" s="76" t="s">
        <v>866</v>
      </c>
      <c r="HA2" s="76" t="s">
        <v>867</v>
      </c>
      <c r="HB2" s="76" t="s">
        <v>868</v>
      </c>
      <c r="HC2" s="170" t="s">
        <v>1424</v>
      </c>
      <c r="HD2" s="219" t="s">
        <v>1487</v>
      </c>
      <c r="HE2" s="219" t="s">
        <v>1486</v>
      </c>
      <c r="HF2" s="170" t="s">
        <v>1488</v>
      </c>
      <c r="HG2" s="171"/>
      <c r="HH2" s="171"/>
      <c r="HI2" s="171"/>
      <c r="HJ2" s="171"/>
      <c r="HK2" s="172"/>
      <c r="HL2" s="170" t="s">
        <v>1507</v>
      </c>
      <c r="HM2" s="171"/>
      <c r="HN2" s="171"/>
      <c r="HO2" s="171"/>
      <c r="HP2" s="172"/>
      <c r="HQ2" s="219" t="s">
        <v>1508</v>
      </c>
      <c r="HR2" s="76" t="s">
        <v>1005</v>
      </c>
      <c r="HS2" s="76" t="s">
        <v>1006</v>
      </c>
      <c r="HT2" s="76" t="s">
        <v>1527</v>
      </c>
      <c r="HU2" s="219" t="s">
        <v>1528</v>
      </c>
      <c r="HV2" s="185" t="s">
        <v>1568</v>
      </c>
      <c r="HW2" s="185" t="s">
        <v>1586</v>
      </c>
      <c r="HX2" s="76" t="s">
        <v>857</v>
      </c>
      <c r="HY2" s="76" t="s">
        <v>858</v>
      </c>
      <c r="HZ2" s="76" t="s">
        <v>859</v>
      </c>
      <c r="IA2" s="76" t="s">
        <v>860</v>
      </c>
      <c r="IB2" s="76" t="s">
        <v>861</v>
      </c>
      <c r="IC2" s="76" t="s">
        <v>862</v>
      </c>
      <c r="ID2" s="76" t="s">
        <v>863</v>
      </c>
      <c r="IE2" s="76" t="s">
        <v>864</v>
      </c>
      <c r="IF2" s="76" t="s">
        <v>865</v>
      </c>
      <c r="IG2" s="76" t="s">
        <v>866</v>
      </c>
      <c r="IH2" s="76" t="s">
        <v>867</v>
      </c>
      <c r="II2" s="76" t="s">
        <v>868</v>
      </c>
      <c r="IJ2" s="144" t="s">
        <v>869</v>
      </c>
      <c r="IK2" s="219" t="s">
        <v>1604</v>
      </c>
      <c r="IL2" s="76" t="s">
        <v>816</v>
      </c>
      <c r="IM2" s="76" t="s">
        <v>817</v>
      </c>
      <c r="IN2" s="76" t="s">
        <v>818</v>
      </c>
      <c r="IO2" s="76" t="s">
        <v>819</v>
      </c>
      <c r="IP2" s="76" t="s">
        <v>820</v>
      </c>
      <c r="IQ2" s="76" t="s">
        <v>821</v>
      </c>
      <c r="IR2" s="76" t="s">
        <v>822</v>
      </c>
      <c r="IS2" s="76" t="s">
        <v>823</v>
      </c>
      <c r="IT2" s="76" t="s">
        <v>824</v>
      </c>
      <c r="IU2" s="76" t="s">
        <v>825</v>
      </c>
      <c r="IV2" s="76" t="s">
        <v>826</v>
      </c>
      <c r="IW2" s="219" t="s">
        <v>1605</v>
      </c>
    </row>
    <row r="3" spans="1:257" s="60" customFormat="1" ht="35.549999999999997" customHeight="1" x14ac:dyDescent="0.45">
      <c r="A3" s="255" t="s">
        <v>270</v>
      </c>
      <c r="B3" s="216" t="s">
        <v>1236</v>
      </c>
      <c r="C3" s="216" t="s">
        <v>1237</v>
      </c>
      <c r="D3" s="216" t="s">
        <v>1233</v>
      </c>
      <c r="E3" s="264" t="s">
        <v>1017</v>
      </c>
      <c r="F3" s="264" t="s">
        <v>1018</v>
      </c>
      <c r="G3" s="264" t="s">
        <v>1019</v>
      </c>
      <c r="H3" s="264" t="s">
        <v>1020</v>
      </c>
      <c r="I3" s="264" t="s">
        <v>1021</v>
      </c>
      <c r="J3" s="264" t="s">
        <v>1022</v>
      </c>
      <c r="K3" s="264" t="s">
        <v>1023</v>
      </c>
      <c r="L3" s="264" t="s">
        <v>1024</v>
      </c>
      <c r="M3" s="264" t="s">
        <v>1025</v>
      </c>
      <c r="N3" s="264" t="s">
        <v>1026</v>
      </c>
      <c r="O3" s="264" t="s">
        <v>1027</v>
      </c>
      <c r="P3" s="264" t="s">
        <v>1041</v>
      </c>
      <c r="Q3" s="264" t="s">
        <v>1042</v>
      </c>
      <c r="R3" s="264" t="s">
        <v>1043</v>
      </c>
      <c r="S3" s="264" t="s">
        <v>1044</v>
      </c>
      <c r="T3" s="264" t="s">
        <v>1045</v>
      </c>
      <c r="U3" s="264" t="s">
        <v>1046</v>
      </c>
      <c r="V3" s="264" t="s">
        <v>1047</v>
      </c>
      <c r="W3" s="264" t="s">
        <v>1048</v>
      </c>
      <c r="X3" s="264" t="s">
        <v>1049</v>
      </c>
      <c r="Y3" s="264" t="s">
        <v>1050</v>
      </c>
      <c r="Z3" s="264" t="s">
        <v>1051</v>
      </c>
      <c r="AA3" s="264" t="s">
        <v>1052</v>
      </c>
      <c r="AB3" s="264" t="s">
        <v>1053</v>
      </c>
      <c r="AC3" s="264" t="s">
        <v>1054</v>
      </c>
      <c r="AD3" s="264" t="s">
        <v>1055</v>
      </c>
      <c r="AE3" s="264" t="s">
        <v>1056</v>
      </c>
      <c r="AF3" s="264" t="s">
        <v>1057</v>
      </c>
      <c r="AG3" s="264" t="s">
        <v>1058</v>
      </c>
      <c r="AH3" s="264" t="s">
        <v>1059</v>
      </c>
      <c r="AI3" s="264" t="s">
        <v>1060</v>
      </c>
      <c r="AJ3" s="264" t="s">
        <v>1061</v>
      </c>
      <c r="AK3" s="264" t="s">
        <v>1062</v>
      </c>
      <c r="AL3" s="264" t="s">
        <v>1063</v>
      </c>
      <c r="AM3" s="264" t="s">
        <v>1064</v>
      </c>
      <c r="AN3" s="264" t="s">
        <v>1065</v>
      </c>
      <c r="AO3" s="264" t="s">
        <v>1053</v>
      </c>
      <c r="AP3" s="264" t="s">
        <v>1066</v>
      </c>
      <c r="AQ3" s="264" t="s">
        <v>1067</v>
      </c>
      <c r="AR3" s="264" t="s">
        <v>1068</v>
      </c>
      <c r="AS3" s="264" t="s">
        <v>1069</v>
      </c>
      <c r="AT3" s="264" t="s">
        <v>1070</v>
      </c>
      <c r="AU3" s="264" t="s">
        <v>1071</v>
      </c>
      <c r="AV3" s="264" t="s">
        <v>1072</v>
      </c>
      <c r="AW3" s="264" t="s">
        <v>1073</v>
      </c>
      <c r="AX3" s="264" t="s">
        <v>1074</v>
      </c>
      <c r="AY3" s="264" t="s">
        <v>1075</v>
      </c>
      <c r="AZ3" s="264" t="s">
        <v>1076</v>
      </c>
      <c r="BA3" s="264" t="s">
        <v>1077</v>
      </c>
      <c r="BB3" s="264" t="s">
        <v>1078</v>
      </c>
      <c r="BC3" s="264" t="s">
        <v>1079</v>
      </c>
      <c r="BD3" s="264" t="s">
        <v>1080</v>
      </c>
      <c r="BE3" s="264" t="s">
        <v>1081</v>
      </c>
      <c r="BF3" s="264" t="s">
        <v>1082</v>
      </c>
      <c r="BG3" s="264" t="s">
        <v>1083</v>
      </c>
      <c r="BH3" s="264" t="s">
        <v>1084</v>
      </c>
      <c r="BI3" s="264" t="s">
        <v>1085</v>
      </c>
      <c r="BJ3" s="264" t="s">
        <v>1086</v>
      </c>
      <c r="BK3" s="264" t="s">
        <v>1087</v>
      </c>
      <c r="BL3" s="264" t="s">
        <v>1088</v>
      </c>
      <c r="BM3" s="264" t="s">
        <v>1089</v>
      </c>
      <c r="BN3" s="264" t="s">
        <v>1090</v>
      </c>
      <c r="BO3" s="264" t="s">
        <v>1091</v>
      </c>
      <c r="BP3" s="264" t="s">
        <v>1092</v>
      </c>
      <c r="BQ3" s="264" t="s">
        <v>1079</v>
      </c>
      <c r="BR3" s="264" t="s">
        <v>1093</v>
      </c>
      <c r="BS3" s="264" t="s">
        <v>1094</v>
      </c>
      <c r="BT3" s="264" t="s">
        <v>1095</v>
      </c>
      <c r="BU3" s="264" t="s">
        <v>1096</v>
      </c>
      <c r="BV3" s="264" t="s">
        <v>1097</v>
      </c>
      <c r="BW3" s="264" t="s">
        <v>1098</v>
      </c>
      <c r="BX3" s="264" t="s">
        <v>1099</v>
      </c>
      <c r="BY3" s="264" t="s">
        <v>1100</v>
      </c>
      <c r="BZ3" s="264" t="s">
        <v>1101</v>
      </c>
      <c r="CA3" s="264" t="s">
        <v>1102</v>
      </c>
      <c r="CB3" s="264" t="s">
        <v>1103</v>
      </c>
      <c r="CC3" s="264" t="s">
        <v>1104</v>
      </c>
      <c r="CD3" s="264" t="s">
        <v>1105</v>
      </c>
      <c r="CE3" s="264" t="s">
        <v>1079</v>
      </c>
      <c r="CF3" s="264" t="s">
        <v>1250</v>
      </c>
      <c r="CG3" s="264" t="s">
        <v>50</v>
      </c>
      <c r="CH3" s="264" t="s">
        <v>1251</v>
      </c>
      <c r="CI3" s="264" t="s">
        <v>1252</v>
      </c>
      <c r="CJ3" s="264" t="s">
        <v>1253</v>
      </c>
      <c r="CK3" s="264" t="s">
        <v>1254</v>
      </c>
      <c r="CL3" s="264" t="s">
        <v>1255</v>
      </c>
      <c r="CM3" s="264" t="s">
        <v>1256</v>
      </c>
      <c r="CN3" s="264" t="s">
        <v>51</v>
      </c>
      <c r="CO3" s="264" t="s">
        <v>1257</v>
      </c>
      <c r="CP3" s="264" t="s">
        <v>1130</v>
      </c>
      <c r="CQ3" s="264" t="s">
        <v>1131</v>
      </c>
      <c r="CR3" s="264" t="s">
        <v>46</v>
      </c>
      <c r="CS3" s="264" t="s">
        <v>3</v>
      </c>
      <c r="CT3" s="264" t="s">
        <v>4</v>
      </c>
      <c r="CU3" s="264" t="s">
        <v>5</v>
      </c>
      <c r="CV3" s="264" t="s">
        <v>1134</v>
      </c>
      <c r="CW3" s="264" t="s">
        <v>1135</v>
      </c>
      <c r="CX3" s="264" t="s">
        <v>1136</v>
      </c>
      <c r="CY3" s="264" t="s">
        <v>1260</v>
      </c>
      <c r="CZ3" s="264" t="s">
        <v>1137</v>
      </c>
      <c r="DA3" s="264" t="s">
        <v>10</v>
      </c>
      <c r="DB3" s="264" t="s">
        <v>11</v>
      </c>
      <c r="DC3" s="264" t="s">
        <v>1138</v>
      </c>
      <c r="DD3" s="264" t="s">
        <v>1139</v>
      </c>
      <c r="DE3" s="264" t="s">
        <v>1147</v>
      </c>
      <c r="DF3" s="264" t="s">
        <v>12</v>
      </c>
      <c r="DG3" s="264" t="s">
        <v>1148</v>
      </c>
      <c r="DH3" s="264" t="s">
        <v>1149</v>
      </c>
      <c r="DI3" s="264" t="s">
        <v>1150</v>
      </c>
      <c r="DJ3" s="264" t="s">
        <v>1151</v>
      </c>
      <c r="DK3" s="264" t="s">
        <v>1152</v>
      </c>
      <c r="DL3" s="264" t="s">
        <v>1153</v>
      </c>
      <c r="DM3" s="264" t="s">
        <v>1154</v>
      </c>
      <c r="DN3" s="264" t="s">
        <v>1155</v>
      </c>
      <c r="DO3" s="264" t="s">
        <v>13</v>
      </c>
      <c r="DP3" s="264" t="s">
        <v>1266</v>
      </c>
      <c r="DQ3" s="264" t="s">
        <v>1267</v>
      </c>
      <c r="DR3" s="264" t="s">
        <v>1268</v>
      </c>
      <c r="DS3" s="264" t="s">
        <v>1269</v>
      </c>
      <c r="DT3" s="264" t="s">
        <v>1156</v>
      </c>
      <c r="DU3" s="264" t="s">
        <v>1157</v>
      </c>
      <c r="DV3" s="264" t="s">
        <v>1158</v>
      </c>
      <c r="DW3" s="264" t="s">
        <v>1159</v>
      </c>
      <c r="DX3" s="264" t="s">
        <v>1160</v>
      </c>
      <c r="DY3" s="264" t="s">
        <v>1161</v>
      </c>
      <c r="DZ3" s="264" t="s">
        <v>1162</v>
      </c>
      <c r="EA3" s="264" t="s">
        <v>1163</v>
      </c>
      <c r="EB3" s="264" t="s">
        <v>1164</v>
      </c>
      <c r="EC3" s="264" t="s">
        <v>1165</v>
      </c>
      <c r="ED3" s="264" t="s">
        <v>1166</v>
      </c>
      <c r="EE3" s="264" t="s">
        <v>1167</v>
      </c>
      <c r="EF3" s="264" t="s">
        <v>1168</v>
      </c>
      <c r="EG3" s="264" t="s">
        <v>1169</v>
      </c>
      <c r="EH3" s="264" t="s">
        <v>1170</v>
      </c>
      <c r="EI3" s="264" t="s">
        <v>14</v>
      </c>
      <c r="EJ3" s="264" t="s">
        <v>1171</v>
      </c>
      <c r="EK3" s="264" t="s">
        <v>1172</v>
      </c>
      <c r="EL3" s="265" t="s">
        <v>15</v>
      </c>
      <c r="EM3" s="265" t="s">
        <v>16</v>
      </c>
      <c r="EN3" s="265" t="s">
        <v>17</v>
      </c>
      <c r="EO3" s="264" t="s">
        <v>1173</v>
      </c>
      <c r="EP3" s="264" t="s">
        <v>1174</v>
      </c>
      <c r="EQ3" s="264" t="s">
        <v>1175</v>
      </c>
      <c r="ER3" s="264" t="s">
        <v>1176</v>
      </c>
      <c r="ES3" s="264" t="s">
        <v>1177</v>
      </c>
      <c r="ET3" s="264" t="s">
        <v>1178</v>
      </c>
      <c r="EU3" s="264" t="s">
        <v>1179</v>
      </c>
      <c r="EV3" s="264" t="s">
        <v>1180</v>
      </c>
      <c r="EW3" s="264" t="s">
        <v>1181</v>
      </c>
      <c r="EX3" s="264" t="s">
        <v>1190</v>
      </c>
      <c r="EY3" s="264" t="s">
        <v>32</v>
      </c>
      <c r="EZ3" s="264" t="s">
        <v>33</v>
      </c>
      <c r="FA3" s="264" t="s">
        <v>34</v>
      </c>
      <c r="FB3" s="264" t="s">
        <v>35</v>
      </c>
      <c r="FC3" s="264" t="s">
        <v>36</v>
      </c>
      <c r="FD3" s="264" t="s">
        <v>37</v>
      </c>
      <c r="FE3" s="264" t="s">
        <v>1204</v>
      </c>
      <c r="FF3" s="264" t="s">
        <v>1205</v>
      </c>
      <c r="FG3" s="264" t="s">
        <v>1206</v>
      </c>
      <c r="FI3" s="42" t="s">
        <v>1412</v>
      </c>
      <c r="FJ3" s="71" t="s">
        <v>1412</v>
      </c>
      <c r="FK3" s="71" t="s">
        <v>1412</v>
      </c>
      <c r="FL3" s="228" t="s">
        <v>1413</v>
      </c>
      <c r="FM3" s="71" t="s">
        <v>1412</v>
      </c>
      <c r="FN3" s="71" t="s">
        <v>1412</v>
      </c>
      <c r="FO3" s="71" t="s">
        <v>1412</v>
      </c>
      <c r="FP3" s="228" t="s">
        <v>1413</v>
      </c>
      <c r="FQ3" s="71" t="s">
        <v>1412</v>
      </c>
      <c r="FR3" s="71" t="s">
        <v>1412</v>
      </c>
      <c r="FS3" s="71" t="s">
        <v>1412</v>
      </c>
      <c r="FT3" s="228" t="s">
        <v>1413</v>
      </c>
      <c r="FU3" s="71" t="s">
        <v>1412</v>
      </c>
      <c r="FV3" s="71" t="s">
        <v>1412</v>
      </c>
      <c r="FW3" s="71" t="s">
        <v>1412</v>
      </c>
      <c r="FX3" s="228" t="s">
        <v>1413</v>
      </c>
      <c r="FY3" s="228" t="s">
        <v>1413</v>
      </c>
      <c r="FZ3" s="224" t="s">
        <v>1413</v>
      </c>
      <c r="GA3" s="228" t="s">
        <v>1413</v>
      </c>
      <c r="GB3" s="224" t="s">
        <v>1413</v>
      </c>
      <c r="GC3" s="42" t="s">
        <v>1412</v>
      </c>
      <c r="GD3" s="71" t="s">
        <v>1412</v>
      </c>
      <c r="GE3" s="71" t="s">
        <v>1412</v>
      </c>
      <c r="GF3" s="71" t="s">
        <v>1412</v>
      </c>
      <c r="GG3" s="71" t="s">
        <v>1412</v>
      </c>
      <c r="GH3" s="71" t="s">
        <v>1412</v>
      </c>
      <c r="GI3" s="71" t="s">
        <v>1412</v>
      </c>
      <c r="GJ3" s="71" t="s">
        <v>1412</v>
      </c>
      <c r="GK3" s="71" t="s">
        <v>1412</v>
      </c>
      <c r="GL3" s="71" t="s">
        <v>1412</v>
      </c>
      <c r="GM3" s="71" t="s">
        <v>1412</v>
      </c>
      <c r="GN3" s="224" t="s">
        <v>1413</v>
      </c>
      <c r="GO3" s="220" t="s">
        <v>1413</v>
      </c>
      <c r="GP3" s="220" t="s">
        <v>1413</v>
      </c>
      <c r="GQ3" s="80" t="s">
        <v>1412</v>
      </c>
      <c r="GR3" s="80" t="s">
        <v>1412</v>
      </c>
      <c r="GS3" s="80" t="s">
        <v>1412</v>
      </c>
      <c r="GT3" s="80" t="s">
        <v>1412</v>
      </c>
      <c r="GU3" s="80" t="s">
        <v>1412</v>
      </c>
      <c r="GV3" s="80" t="s">
        <v>1412</v>
      </c>
      <c r="GW3" s="80" t="s">
        <v>1412</v>
      </c>
      <c r="GX3" s="80" t="s">
        <v>1412</v>
      </c>
      <c r="GY3" s="80" t="s">
        <v>1412</v>
      </c>
      <c r="GZ3" s="80" t="s">
        <v>1412</v>
      </c>
      <c r="HA3" s="80" t="s">
        <v>1412</v>
      </c>
      <c r="HB3" s="80" t="s">
        <v>1412</v>
      </c>
      <c r="HC3" s="173" t="s">
        <v>1413</v>
      </c>
      <c r="HD3" s="220" t="s">
        <v>1413</v>
      </c>
      <c r="HE3" s="220" t="s">
        <v>1413</v>
      </c>
      <c r="HF3" s="173" t="s">
        <v>1413</v>
      </c>
      <c r="HG3" s="174"/>
      <c r="HH3" s="174"/>
      <c r="HI3" s="174"/>
      <c r="HJ3" s="174"/>
      <c r="HK3" s="175"/>
      <c r="HL3" s="173" t="s">
        <v>1413</v>
      </c>
      <c r="HM3" s="174"/>
      <c r="HN3" s="174"/>
      <c r="HO3" s="174"/>
      <c r="HP3" s="175"/>
      <c r="HQ3" s="220" t="s">
        <v>1413</v>
      </c>
      <c r="HR3" s="79" t="s">
        <v>1412</v>
      </c>
      <c r="HS3" s="80" t="s">
        <v>1412</v>
      </c>
      <c r="HT3" s="80" t="s">
        <v>1412</v>
      </c>
      <c r="HU3" s="220" t="s">
        <v>1413</v>
      </c>
      <c r="HV3" s="186" t="s">
        <v>1413</v>
      </c>
      <c r="HW3" s="186" t="s">
        <v>1413</v>
      </c>
      <c r="HX3" s="80" t="s">
        <v>1412</v>
      </c>
      <c r="HY3" s="80" t="s">
        <v>1412</v>
      </c>
      <c r="HZ3" s="80" t="s">
        <v>1412</v>
      </c>
      <c r="IA3" s="80" t="s">
        <v>1412</v>
      </c>
      <c r="IB3" s="80" t="s">
        <v>1412</v>
      </c>
      <c r="IC3" s="80" t="s">
        <v>1412</v>
      </c>
      <c r="ID3" s="80" t="s">
        <v>1412</v>
      </c>
      <c r="IE3" s="80" t="s">
        <v>1412</v>
      </c>
      <c r="IF3" s="80" t="s">
        <v>1412</v>
      </c>
      <c r="IG3" s="80" t="s">
        <v>1412</v>
      </c>
      <c r="IH3" s="80" t="s">
        <v>1412</v>
      </c>
      <c r="II3" s="80" t="s">
        <v>1412</v>
      </c>
      <c r="IJ3" s="80" t="s">
        <v>1412</v>
      </c>
      <c r="IK3" s="220" t="s">
        <v>1413</v>
      </c>
      <c r="IL3" s="42" t="s">
        <v>1412</v>
      </c>
      <c r="IM3" s="71" t="s">
        <v>1412</v>
      </c>
      <c r="IN3" s="71" t="s">
        <v>1412</v>
      </c>
      <c r="IO3" s="71" t="s">
        <v>1412</v>
      </c>
      <c r="IP3" s="71" t="s">
        <v>1412</v>
      </c>
      <c r="IQ3" s="71" t="s">
        <v>1412</v>
      </c>
      <c r="IR3" s="71" t="s">
        <v>1412</v>
      </c>
      <c r="IS3" s="71" t="s">
        <v>1412</v>
      </c>
      <c r="IT3" s="71" t="s">
        <v>1412</v>
      </c>
      <c r="IU3" s="71" t="s">
        <v>1412</v>
      </c>
      <c r="IV3" s="71" t="s">
        <v>1412</v>
      </c>
      <c r="IW3" s="220" t="s">
        <v>1413</v>
      </c>
    </row>
    <row r="4" spans="1:257" s="61" customFormat="1" ht="14.25" x14ac:dyDescent="0.45">
      <c r="A4" s="258" t="s">
        <v>271</v>
      </c>
      <c r="B4" s="217" t="s">
        <v>1235</v>
      </c>
      <c r="C4" s="217" t="s">
        <v>465</v>
      </c>
      <c r="D4" s="217" t="s">
        <v>1234</v>
      </c>
      <c r="E4" s="266" t="s">
        <v>1216</v>
      </c>
      <c r="F4" s="266" t="s">
        <v>1217</v>
      </c>
      <c r="G4" s="266" t="s">
        <v>465</v>
      </c>
      <c r="H4" s="266" t="s">
        <v>1218</v>
      </c>
      <c r="I4" s="266" t="s">
        <v>467</v>
      </c>
      <c r="J4" s="266" t="s">
        <v>297</v>
      </c>
      <c r="K4" s="266" t="s">
        <v>465</v>
      </c>
      <c r="L4" s="266" t="s">
        <v>467</v>
      </c>
      <c r="M4" s="266" t="s">
        <v>465</v>
      </c>
      <c r="N4" s="266" t="s">
        <v>1219</v>
      </c>
      <c r="O4" s="266" t="s">
        <v>465</v>
      </c>
      <c r="P4" s="266" t="s">
        <v>297</v>
      </c>
      <c r="Q4" s="266" t="s">
        <v>297</v>
      </c>
      <c r="R4" s="266" t="s">
        <v>297</v>
      </c>
      <c r="S4" s="266" t="s">
        <v>297</v>
      </c>
      <c r="T4" s="266" t="s">
        <v>297</v>
      </c>
      <c r="U4" s="266" t="s">
        <v>297</v>
      </c>
      <c r="V4" s="266" t="s">
        <v>297</v>
      </c>
      <c r="W4" s="266" t="s">
        <v>297</v>
      </c>
      <c r="X4" s="266" t="s">
        <v>297</v>
      </c>
      <c r="Y4" s="266" t="s">
        <v>297</v>
      </c>
      <c r="Z4" s="266" t="s">
        <v>297</v>
      </c>
      <c r="AA4" s="266" t="s">
        <v>297</v>
      </c>
      <c r="AB4" s="266" t="s">
        <v>465</v>
      </c>
      <c r="AC4" s="266" t="s">
        <v>1221</v>
      </c>
      <c r="AD4" s="266" t="s">
        <v>1221</v>
      </c>
      <c r="AE4" s="266" t="s">
        <v>1221</v>
      </c>
      <c r="AF4" s="266" t="s">
        <v>1221</v>
      </c>
      <c r="AG4" s="266" t="s">
        <v>1221</v>
      </c>
      <c r="AH4" s="266" t="s">
        <v>1221</v>
      </c>
      <c r="AI4" s="266" t="s">
        <v>1221</v>
      </c>
      <c r="AJ4" s="266" t="s">
        <v>1221</v>
      </c>
      <c r="AK4" s="266" t="s">
        <v>1221</v>
      </c>
      <c r="AL4" s="266" t="s">
        <v>1221</v>
      </c>
      <c r="AM4" s="266" t="s">
        <v>1221</v>
      </c>
      <c r="AN4" s="266" t="s">
        <v>1221</v>
      </c>
      <c r="AO4" s="266" t="s">
        <v>465</v>
      </c>
      <c r="AP4" s="266" t="s">
        <v>297</v>
      </c>
      <c r="AQ4" s="266" t="s">
        <v>297</v>
      </c>
      <c r="AR4" s="266" t="s">
        <v>297</v>
      </c>
      <c r="AS4" s="266" t="s">
        <v>297</v>
      </c>
      <c r="AT4" s="266" t="s">
        <v>297</v>
      </c>
      <c r="AU4" s="266" t="s">
        <v>297</v>
      </c>
      <c r="AV4" s="266" t="s">
        <v>297</v>
      </c>
      <c r="AW4" s="266" t="s">
        <v>297</v>
      </c>
      <c r="AX4" s="266" t="s">
        <v>297</v>
      </c>
      <c r="AY4" s="266" t="s">
        <v>297</v>
      </c>
      <c r="AZ4" s="266" t="s">
        <v>297</v>
      </c>
      <c r="BA4" s="266" t="s">
        <v>297</v>
      </c>
      <c r="BB4" s="266" t="s">
        <v>297</v>
      </c>
      <c r="BC4" s="266" t="s">
        <v>465</v>
      </c>
      <c r="BD4" s="266" t="s">
        <v>297</v>
      </c>
      <c r="BE4" s="266" t="s">
        <v>297</v>
      </c>
      <c r="BF4" s="266" t="s">
        <v>297</v>
      </c>
      <c r="BG4" s="266" t="s">
        <v>297</v>
      </c>
      <c r="BH4" s="266" t="s">
        <v>297</v>
      </c>
      <c r="BI4" s="266" t="s">
        <v>297</v>
      </c>
      <c r="BJ4" s="266" t="s">
        <v>297</v>
      </c>
      <c r="BK4" s="266" t="s">
        <v>297</v>
      </c>
      <c r="BL4" s="266" t="s">
        <v>297</v>
      </c>
      <c r="BM4" s="266" t="s">
        <v>297</v>
      </c>
      <c r="BN4" s="266" t="s">
        <v>297</v>
      </c>
      <c r="BO4" s="266" t="s">
        <v>297</v>
      </c>
      <c r="BP4" s="266" t="s">
        <v>297</v>
      </c>
      <c r="BQ4" s="266" t="s">
        <v>465</v>
      </c>
      <c r="BR4" s="266" t="s">
        <v>1221</v>
      </c>
      <c r="BS4" s="266" t="s">
        <v>1221</v>
      </c>
      <c r="BT4" s="266" t="s">
        <v>1221</v>
      </c>
      <c r="BU4" s="266" t="s">
        <v>1221</v>
      </c>
      <c r="BV4" s="266" t="s">
        <v>1221</v>
      </c>
      <c r="BW4" s="266" t="s">
        <v>1221</v>
      </c>
      <c r="BX4" s="266" t="s">
        <v>1221</v>
      </c>
      <c r="BY4" s="266" t="s">
        <v>1221</v>
      </c>
      <c r="BZ4" s="266" t="s">
        <v>1221</v>
      </c>
      <c r="CA4" s="266" t="s">
        <v>1221</v>
      </c>
      <c r="CB4" s="266" t="s">
        <v>1221</v>
      </c>
      <c r="CC4" s="266" t="s">
        <v>1221</v>
      </c>
      <c r="CD4" s="266" t="s">
        <v>1221</v>
      </c>
      <c r="CE4" s="266" t="s">
        <v>465</v>
      </c>
      <c r="CF4" s="266" t="s">
        <v>297</v>
      </c>
      <c r="CG4" s="266" t="s">
        <v>297</v>
      </c>
      <c r="CH4" s="266" t="s">
        <v>297</v>
      </c>
      <c r="CI4" s="266" t="s">
        <v>297</v>
      </c>
      <c r="CJ4" s="266" t="s">
        <v>297</v>
      </c>
      <c r="CK4" s="266" t="s">
        <v>297</v>
      </c>
      <c r="CL4" s="266" t="s">
        <v>297</v>
      </c>
      <c r="CM4" s="266" t="s">
        <v>297</v>
      </c>
      <c r="CN4" s="266" t="s">
        <v>297</v>
      </c>
      <c r="CO4" s="266" t="s">
        <v>465</v>
      </c>
      <c r="CP4" s="266" t="s">
        <v>89</v>
      </c>
      <c r="CQ4" s="266" t="s">
        <v>89</v>
      </c>
      <c r="CR4" s="266" t="s">
        <v>89</v>
      </c>
      <c r="CS4" s="267" t="s">
        <v>465</v>
      </c>
      <c r="CT4" s="267" t="s">
        <v>465</v>
      </c>
      <c r="CU4" s="267" t="s">
        <v>465</v>
      </c>
      <c r="CV4" s="266" t="s">
        <v>89</v>
      </c>
      <c r="CW4" s="266" t="s">
        <v>89</v>
      </c>
      <c r="CX4" s="266" t="s">
        <v>89</v>
      </c>
      <c r="CY4" s="266" t="s">
        <v>467</v>
      </c>
      <c r="CZ4" s="266" t="s">
        <v>467</v>
      </c>
      <c r="DA4" s="266" t="s">
        <v>97</v>
      </c>
      <c r="DB4" s="266" t="s">
        <v>97</v>
      </c>
      <c r="DC4" s="266" t="s">
        <v>97</v>
      </c>
      <c r="DD4" s="266" t="s">
        <v>89</v>
      </c>
      <c r="DE4" s="266" t="s">
        <v>89</v>
      </c>
      <c r="DF4" s="266" t="s">
        <v>89</v>
      </c>
      <c r="DG4" s="266" t="s">
        <v>89</v>
      </c>
      <c r="DH4" s="266" t="s">
        <v>465</v>
      </c>
      <c r="DI4" s="266" t="s">
        <v>465</v>
      </c>
      <c r="DJ4" s="266" t="s">
        <v>465</v>
      </c>
      <c r="DK4" s="266" t="s">
        <v>89</v>
      </c>
      <c r="DL4" s="266" t="s">
        <v>89</v>
      </c>
      <c r="DM4" s="266" t="s">
        <v>89</v>
      </c>
      <c r="DN4" s="266" t="s">
        <v>89</v>
      </c>
      <c r="DO4" s="266" t="s">
        <v>467</v>
      </c>
      <c r="DP4" s="266" t="s">
        <v>467</v>
      </c>
      <c r="DQ4" s="266" t="s">
        <v>465</v>
      </c>
      <c r="DR4" s="266" t="s">
        <v>465</v>
      </c>
      <c r="DS4" s="266" t="s">
        <v>465</v>
      </c>
      <c r="DT4" s="266" t="s">
        <v>89</v>
      </c>
      <c r="DU4" s="266" t="s">
        <v>89</v>
      </c>
      <c r="DV4" s="266" t="s">
        <v>465</v>
      </c>
      <c r="DW4" s="266" t="s">
        <v>465</v>
      </c>
      <c r="DX4" s="266" t="s">
        <v>465</v>
      </c>
      <c r="DY4" s="266" t="s">
        <v>465</v>
      </c>
      <c r="DZ4" s="266" t="s">
        <v>465</v>
      </c>
      <c r="EA4" s="266" t="s">
        <v>465</v>
      </c>
      <c r="EB4" s="266" t="s">
        <v>89</v>
      </c>
      <c r="EC4" s="266" t="s">
        <v>297</v>
      </c>
      <c r="ED4" s="266" t="s">
        <v>297</v>
      </c>
      <c r="EE4" s="266" t="s">
        <v>297</v>
      </c>
      <c r="EF4" s="266" t="s">
        <v>297</v>
      </c>
      <c r="EG4" s="266" t="s">
        <v>89</v>
      </c>
      <c r="EH4" s="266" t="s">
        <v>465</v>
      </c>
      <c r="EI4" s="266" t="s">
        <v>657</v>
      </c>
      <c r="EJ4" s="266" t="s">
        <v>467</v>
      </c>
      <c r="EK4" s="266" t="s">
        <v>89</v>
      </c>
      <c r="EL4" s="266" t="s">
        <v>297</v>
      </c>
      <c r="EM4" s="266" t="s">
        <v>297</v>
      </c>
      <c r="EN4" s="266" t="s">
        <v>297</v>
      </c>
      <c r="EO4" s="266" t="s">
        <v>89</v>
      </c>
      <c r="EP4" s="266" t="s">
        <v>465</v>
      </c>
      <c r="EQ4" s="266" t="s">
        <v>465</v>
      </c>
      <c r="ER4" s="266" t="s">
        <v>465</v>
      </c>
      <c r="ES4" s="266" t="s">
        <v>89</v>
      </c>
      <c r="ET4" s="266" t="s">
        <v>89</v>
      </c>
      <c r="EU4" s="266" t="s">
        <v>89</v>
      </c>
      <c r="EV4" s="266" t="s">
        <v>89</v>
      </c>
      <c r="EW4" s="266" t="s">
        <v>89</v>
      </c>
      <c r="EX4" s="266" t="s">
        <v>89</v>
      </c>
      <c r="EY4" s="266" t="s">
        <v>89</v>
      </c>
      <c r="EZ4" s="266" t="s">
        <v>89</v>
      </c>
      <c r="FA4" s="266" t="s">
        <v>89</v>
      </c>
      <c r="FB4" s="266" t="s">
        <v>89</v>
      </c>
      <c r="FC4" s="266" t="s">
        <v>89</v>
      </c>
      <c r="FD4" s="266" t="s">
        <v>89</v>
      </c>
      <c r="FE4" s="266" t="s">
        <v>465</v>
      </c>
      <c r="FF4" s="266" t="s">
        <v>465</v>
      </c>
      <c r="FG4" s="266" t="s">
        <v>465</v>
      </c>
      <c r="FI4" s="42"/>
      <c r="FJ4" s="71"/>
      <c r="FK4" s="71"/>
      <c r="FL4" s="268"/>
      <c r="FM4" s="72"/>
      <c r="FN4" s="72"/>
      <c r="FO4" s="72"/>
      <c r="FP4" s="268"/>
      <c r="FQ4" s="72"/>
      <c r="FR4" s="72"/>
      <c r="FS4" s="72"/>
      <c r="FT4" s="268"/>
      <c r="FU4" s="72"/>
      <c r="FV4" s="72"/>
      <c r="FW4" s="72"/>
      <c r="FX4" s="268"/>
      <c r="FY4" s="271"/>
      <c r="FZ4" s="272"/>
      <c r="GA4" s="271"/>
      <c r="GB4" s="251"/>
      <c r="GC4" s="77"/>
      <c r="GD4" s="78"/>
      <c r="GE4" s="78"/>
      <c r="GF4" s="78"/>
      <c r="GG4" s="78"/>
      <c r="GH4" s="78"/>
      <c r="GI4" s="78"/>
      <c r="GJ4" s="78"/>
      <c r="GK4" s="78"/>
      <c r="GL4" s="78"/>
      <c r="GM4" s="78"/>
      <c r="GN4" s="274"/>
      <c r="GO4" s="239"/>
      <c r="GP4" s="239"/>
      <c r="GQ4" s="21"/>
      <c r="GR4" s="21"/>
      <c r="GS4" s="21"/>
      <c r="GT4" s="21"/>
      <c r="GU4" s="21"/>
      <c r="GV4" s="21"/>
      <c r="GW4" s="21"/>
      <c r="GX4" s="21"/>
      <c r="GY4" s="21"/>
      <c r="GZ4" s="21"/>
      <c r="HA4" s="21"/>
      <c r="HB4" s="21"/>
      <c r="HC4" s="238"/>
      <c r="HD4" s="239"/>
      <c r="HE4" s="276"/>
      <c r="HF4" s="277">
        <v>1</v>
      </c>
      <c r="HG4" s="278">
        <v>2</v>
      </c>
      <c r="HH4" s="278">
        <v>3</v>
      </c>
      <c r="HI4" s="278">
        <v>4</v>
      </c>
      <c r="HJ4" s="278">
        <v>5</v>
      </c>
      <c r="HK4" s="176" t="s">
        <v>94</v>
      </c>
      <c r="HL4" s="279">
        <v>1</v>
      </c>
      <c r="HM4" s="280">
        <v>2</v>
      </c>
      <c r="HN4" s="280">
        <v>3</v>
      </c>
      <c r="HO4" s="280">
        <v>4</v>
      </c>
      <c r="HP4" s="281" t="s">
        <v>94</v>
      </c>
      <c r="HQ4" s="248"/>
      <c r="HR4" s="42"/>
      <c r="HS4" s="71"/>
      <c r="HT4" s="71"/>
      <c r="HU4" s="6"/>
      <c r="HV4" s="186"/>
      <c r="HW4" s="186"/>
      <c r="HX4" s="71"/>
      <c r="HY4" s="71"/>
      <c r="HZ4" s="71"/>
      <c r="IA4" s="71"/>
      <c r="IB4" s="71"/>
      <c r="IC4" s="71"/>
      <c r="ID4" s="71"/>
      <c r="IE4" s="71"/>
      <c r="IF4" s="71"/>
      <c r="IG4" s="71"/>
      <c r="IH4" s="71"/>
      <c r="II4" s="71"/>
      <c r="IJ4" s="71"/>
      <c r="IK4" s="221"/>
      <c r="IL4" s="24"/>
      <c r="IM4" s="35"/>
      <c r="IN4" s="35"/>
      <c r="IO4" s="35"/>
      <c r="IP4" s="35"/>
      <c r="IQ4" s="35"/>
      <c r="IR4" s="35"/>
      <c r="IS4" s="35"/>
      <c r="IT4" s="35"/>
      <c r="IU4" s="35"/>
      <c r="IV4" s="35"/>
      <c r="IW4" s="221"/>
    </row>
    <row r="5" spans="1:257" s="49" customFormat="1" x14ac:dyDescent="0.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I5" s="74" t="str">
        <f>IF(DH5="","",IF(DH5="NA",0,1))</f>
        <v/>
      </c>
      <c r="FJ5" s="73" t="str">
        <f t="shared" ref="FJ5:FK5" si="0">IF(DI5="","",IF(DI5="NA",0,1))</f>
        <v/>
      </c>
      <c r="FK5" s="73" t="str">
        <f t="shared" si="0"/>
        <v/>
      </c>
      <c r="FL5" s="269" t="str">
        <f>IF(FI5="","",SUM(FI5:FK5))</f>
        <v/>
      </c>
      <c r="FM5" s="14" t="str">
        <f>IF(DV5="","",IF(DV5="NA",0,1))</f>
        <v/>
      </c>
      <c r="FN5" s="14" t="str">
        <f t="shared" ref="FN5" si="1">IF(DW5="","",IF(DW5="NA",0,1))</f>
        <v/>
      </c>
      <c r="FO5" s="14" t="str">
        <f>IF(DX5="","",IF(DX5="NA",0,1))</f>
        <v/>
      </c>
      <c r="FP5" s="269" t="str">
        <f>IF(FM5="","",SUM(FM5:FO5))</f>
        <v/>
      </c>
      <c r="FQ5" s="14" t="str">
        <f>IF(DY5="","",IF(DY5="NA",0,1))</f>
        <v/>
      </c>
      <c r="FR5" s="14" t="str">
        <f t="shared" ref="FR5:FS5" si="2">IF(DZ5="","",IF(DZ5="NA",0,1))</f>
        <v/>
      </c>
      <c r="FS5" s="14" t="str">
        <f t="shared" si="2"/>
        <v/>
      </c>
      <c r="FT5" s="269" t="str">
        <f>IF(FQ5="","",SUM(FQ5:FS5))</f>
        <v/>
      </c>
      <c r="FU5" s="14" t="str">
        <f>IF(EP5="","",IF(EP5="NA",0,1))</f>
        <v/>
      </c>
      <c r="FV5" s="14" t="str">
        <f t="shared" ref="FV5:FW5" si="3">IF(EQ5="","",IF(EQ5="NA",0,1))</f>
        <v/>
      </c>
      <c r="FW5" s="14" t="str">
        <f t="shared" si="3"/>
        <v/>
      </c>
      <c r="FX5" s="269" t="str">
        <f>IF(FU5="","",SUM(FU5:FW5))</f>
        <v/>
      </c>
      <c r="FY5" s="269" t="str">
        <f>IF(FL5="","",AVERAGE(FL5,FP5,FT5,FX5))</f>
        <v/>
      </c>
      <c r="FZ5" s="273" t="str">
        <f>IF(ED5="","",IF(OR(ED5=1,EF5=1),1,0))</f>
        <v/>
      </c>
      <c r="GA5" s="270" t="str">
        <f>IF(EE5="","",IF(OR(EE5=1,EF5=1),1,0))</f>
        <v/>
      </c>
      <c r="GB5" s="273" t="str">
        <f>IF(P5="","",SUM(P5:Z5))</f>
        <v/>
      </c>
      <c r="GC5" s="20" t="str">
        <f>IF(P5="","",IF(OR(P5="NA",P5=0),0,IF(AC5="NA",0,AC5)))</f>
        <v/>
      </c>
      <c r="GD5" s="21" t="str">
        <f t="shared" ref="GD5:GM7" si="4">IF(Q5="","",IF(OR(Q5="NA",Q5=0),0,IF(AD5="NA",0,AD5)))</f>
        <v/>
      </c>
      <c r="GE5" s="21" t="str">
        <f t="shared" si="4"/>
        <v/>
      </c>
      <c r="GF5" s="21" t="str">
        <f t="shared" si="4"/>
        <v/>
      </c>
      <c r="GG5" s="21" t="str">
        <f t="shared" si="4"/>
        <v/>
      </c>
      <c r="GH5" s="21" t="str">
        <f t="shared" si="4"/>
        <v/>
      </c>
      <c r="GI5" s="21" t="str">
        <f t="shared" si="4"/>
        <v/>
      </c>
      <c r="GJ5" s="21" t="str">
        <f t="shared" si="4"/>
        <v/>
      </c>
      <c r="GK5" s="21" t="str">
        <f t="shared" si="4"/>
        <v/>
      </c>
      <c r="GL5" s="21" t="str">
        <f t="shared" si="4"/>
        <v/>
      </c>
      <c r="GM5" s="21" t="str">
        <f t="shared" si="4"/>
        <v/>
      </c>
      <c r="GN5" s="270" t="str">
        <f>IF(GC5="","",SUM(GC5:GM5))</f>
        <v/>
      </c>
      <c r="GO5" s="240" t="str">
        <f>IF(AP5="","",SUM(AP5:BB5))</f>
        <v/>
      </c>
      <c r="GP5" s="244" t="str">
        <f>IF(BD5="","",SUM(BD5:BO5))</f>
        <v/>
      </c>
      <c r="GQ5" s="74" t="str">
        <f t="shared" ref="GQ5:HB5" si="5">IF(BD5="","",IF(OR(BD5="NA",BD5=0),0,IF(BR5="NA",0,BR5)))</f>
        <v/>
      </c>
      <c r="GR5" s="73" t="str">
        <f t="shared" si="5"/>
        <v/>
      </c>
      <c r="GS5" s="73" t="str">
        <f t="shared" si="5"/>
        <v/>
      </c>
      <c r="GT5" s="73" t="str">
        <f t="shared" si="5"/>
        <v/>
      </c>
      <c r="GU5" s="73" t="str">
        <f t="shared" si="5"/>
        <v/>
      </c>
      <c r="GV5" s="73" t="str">
        <f t="shared" si="5"/>
        <v/>
      </c>
      <c r="GW5" s="73" t="str">
        <f t="shared" si="5"/>
        <v/>
      </c>
      <c r="GX5" s="73" t="str">
        <f t="shared" si="5"/>
        <v/>
      </c>
      <c r="GY5" s="73" t="str">
        <f t="shared" si="5"/>
        <v/>
      </c>
      <c r="GZ5" s="73" t="str">
        <f t="shared" si="5"/>
        <v/>
      </c>
      <c r="HA5" s="73" t="str">
        <f t="shared" si="5"/>
        <v/>
      </c>
      <c r="HB5" s="73" t="str">
        <f t="shared" si="5"/>
        <v/>
      </c>
      <c r="HC5" s="244" t="str">
        <f>IF(GQ5="","",SUM(GQ5:HB5))</f>
        <v/>
      </c>
      <c r="HD5" s="234" t="str">
        <f>IF(CF5="","",IF(OR(CF5=1,CG5=1),1,0))</f>
        <v/>
      </c>
      <c r="HE5" s="236" t="str">
        <f>IF(OR(CF5="",CF5="NA"),"",100*SUM(CF5:CI5)/(SUM(CF5:CI5)+SUM(CJ5:CM5)))</f>
        <v/>
      </c>
      <c r="HF5" s="180">
        <f>COUNTIF('T3'!$N$5:$N$6,HF4)</f>
        <v>0</v>
      </c>
      <c r="HG5" s="181">
        <f>COUNTIF('T3'!$N$5:$N$6,HG4)</f>
        <v>0</v>
      </c>
      <c r="HH5" s="181">
        <f>COUNTIF('T3'!$N$5:$N$6,HH4)</f>
        <v>0</v>
      </c>
      <c r="HI5" s="181">
        <f>COUNTIF('T3'!$N$5:$N$6,HI4)</f>
        <v>0</v>
      </c>
      <c r="HJ5" s="181">
        <f>COUNTIF('T3'!$N$5:$N$6,HJ4)</f>
        <v>0</v>
      </c>
      <c r="HK5" s="182">
        <f>SUM(HF5:HJ5)</f>
        <v>0</v>
      </c>
      <c r="HL5" s="177">
        <f>COUNTIF('T3'!$L$5:$L$6,HL4)</f>
        <v>0</v>
      </c>
      <c r="HM5" s="178">
        <f>COUNTIF('T3'!$L$5:$L$6,HM4)</f>
        <v>0</v>
      </c>
      <c r="HN5" s="178">
        <f>COUNTIF('T3'!$L$5:$L$6,HN4)</f>
        <v>0</v>
      </c>
      <c r="HO5" s="178">
        <f>COUNTIF('T3'!$L$5:$L$6,HO4)</f>
        <v>0</v>
      </c>
      <c r="HP5" s="178">
        <f>SUM(HL5:HO5)</f>
        <v>0</v>
      </c>
      <c r="HQ5" s="234" t="str">
        <f>IF(OR(DA5="",DA5="NA"),"",100*SUM(DB5:DC5)/SUM(DA5:DC5))</f>
        <v/>
      </c>
      <c r="HR5" s="74" t="str">
        <f>IF(FE5="","",IF(FE5="NA",0,1))</f>
        <v/>
      </c>
      <c r="HS5" s="73" t="str">
        <f t="shared" ref="HS5:HT5" si="6">IF(FF5="","",IF(FF5="NA",0,1))</f>
        <v/>
      </c>
      <c r="HT5" s="73" t="str">
        <f t="shared" si="6"/>
        <v/>
      </c>
      <c r="HU5" s="230" t="str">
        <f>IF(HR5="","",SUM(HR5:HT5))</f>
        <v/>
      </c>
      <c r="HV5" s="177" t="str">
        <f>IF(CZ5="","",IF(OR(CZ5="na",CZ5=4),"na",CZ5))</f>
        <v/>
      </c>
      <c r="HW5" s="177" t="str">
        <f>IF(EL5="","",SUM(EL5:EN5))</f>
        <v/>
      </c>
      <c r="HX5" s="74" t="str">
        <f>IF(OR(BD5="",BD5="NA",BD5=0),"",IF(BR5="NA",0,BR5))</f>
        <v/>
      </c>
      <c r="HY5" s="73" t="str">
        <f t="shared" ref="HY5:IJ5" si="7">IF(OR(BE5="",BE5="NA",BE5=0),"",IF(BS5="NA",0,BS5))</f>
        <v/>
      </c>
      <c r="HZ5" s="73" t="str">
        <f t="shared" si="7"/>
        <v/>
      </c>
      <c r="IA5" s="73" t="str">
        <f t="shared" si="7"/>
        <v/>
      </c>
      <c r="IB5" s="73" t="str">
        <f t="shared" si="7"/>
        <v/>
      </c>
      <c r="IC5" s="73" t="str">
        <f t="shared" si="7"/>
        <v/>
      </c>
      <c r="ID5" s="73" t="str">
        <f t="shared" si="7"/>
        <v/>
      </c>
      <c r="IE5" s="73" t="str">
        <f t="shared" si="7"/>
        <v/>
      </c>
      <c r="IF5" s="73" t="str">
        <f t="shared" si="7"/>
        <v/>
      </c>
      <c r="IG5" s="73" t="str">
        <f t="shared" si="7"/>
        <v/>
      </c>
      <c r="IH5" s="73" t="str">
        <f t="shared" si="7"/>
        <v/>
      </c>
      <c r="II5" s="73" t="str">
        <f t="shared" si="7"/>
        <v/>
      </c>
      <c r="IJ5" s="73" t="str">
        <f t="shared" si="7"/>
        <v/>
      </c>
      <c r="IK5" s="178" t="str">
        <f>IF(AND(HX5="",HY5="",HZ5="",IA5="",IB5="",IC5="",ID5="",IE5="",IF5="",IG5="",IH5="",II5="",IJ5=""),"",SUM(HX5:IJ5)/(2*COUNT(HX5:IJ5)))</f>
        <v/>
      </c>
      <c r="IL5" s="74" t="str">
        <f>IF(OR(P5="",P5="NA",P5=0),"",IF(AC5="NA",0,AC5))</f>
        <v/>
      </c>
      <c r="IM5" s="73" t="str">
        <f t="shared" ref="IM5:IV5" si="8">IF(OR(Q5="",Q5="NA",Q5=0),"",IF(AD5="NA",0,AD5))</f>
        <v/>
      </c>
      <c r="IN5" s="73" t="str">
        <f t="shared" si="8"/>
        <v/>
      </c>
      <c r="IO5" s="73" t="str">
        <f t="shared" si="8"/>
        <v/>
      </c>
      <c r="IP5" s="73" t="str">
        <f t="shared" si="8"/>
        <v/>
      </c>
      <c r="IQ5" s="73" t="str">
        <f t="shared" si="8"/>
        <v/>
      </c>
      <c r="IR5" s="73" t="str">
        <f t="shared" si="8"/>
        <v/>
      </c>
      <c r="IS5" s="73" t="str">
        <f t="shared" si="8"/>
        <v/>
      </c>
      <c r="IT5" s="73" t="str">
        <f t="shared" si="8"/>
        <v/>
      </c>
      <c r="IU5" s="73" t="str">
        <f t="shared" si="8"/>
        <v/>
      </c>
      <c r="IV5" s="73" t="str">
        <f t="shared" si="8"/>
        <v/>
      </c>
      <c r="IW5" s="179" t="str">
        <f>IF(AND(IL5="",IM5="",IN5="",IO5="",IP5="",IQ5="",IR5="",IS5="",IT5="",IU5="",IV5=""),"",SUM(IL5:IV5)/(2*COUNT(IL5:IV5)))</f>
        <v/>
      </c>
    </row>
    <row r="6" spans="1:257" s="49" customFormat="1" ht="13.5" thickBot="1" x14ac:dyDescent="0.45">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I6" s="20" t="str">
        <f t="shared" ref="FI6:FI7" si="9">IF(DH6="","",IF(DH6="NA",0,1))</f>
        <v/>
      </c>
      <c r="FJ6" s="21" t="str">
        <f t="shared" ref="FJ6:FJ7" si="10">IF(DI6="","",IF(DI6="NA",0,1))</f>
        <v/>
      </c>
      <c r="FK6" s="21" t="str">
        <f t="shared" ref="FK6:FK7" si="11">IF(DJ6="","",IF(DJ6="NA",0,1))</f>
        <v/>
      </c>
      <c r="FL6" s="269" t="str">
        <f t="shared" ref="FL6:FL7" si="12">IF(FI6="","",SUM(FI6:FK6))</f>
        <v/>
      </c>
      <c r="FM6" s="14" t="str">
        <f t="shared" ref="FM6:FM7" si="13">IF(DV6="","",IF(DV6="NA",0,1))</f>
        <v/>
      </c>
      <c r="FN6" s="14" t="str">
        <f t="shared" ref="FN6:FN7" si="14">IF(DW6="","",IF(DW6="NA",0,1))</f>
        <v/>
      </c>
      <c r="FO6" s="14" t="str">
        <f t="shared" ref="FO6:FO7" si="15">IF(DX6="","",IF(DX6="NA",0,1))</f>
        <v/>
      </c>
      <c r="FP6" s="269" t="str">
        <f t="shared" ref="FP6:FP7" si="16">IF(FM6="","",SUM(FM6:FO6))</f>
        <v/>
      </c>
      <c r="FQ6" s="14" t="str">
        <f t="shared" ref="FQ6:FQ7" si="17">IF(DY6="","",IF(DY6="NA",0,1))</f>
        <v/>
      </c>
      <c r="FR6" s="14" t="str">
        <f t="shared" ref="FR6:FR7" si="18">IF(DZ6="","",IF(DZ6="NA",0,1))</f>
        <v/>
      </c>
      <c r="FS6" s="14" t="str">
        <f t="shared" ref="FS6:FS7" si="19">IF(EA6="","",IF(EA6="NA",0,1))</f>
        <v/>
      </c>
      <c r="FT6" s="269" t="str">
        <f t="shared" ref="FT6:FT7" si="20">IF(FQ6="","",SUM(FQ6:FS6))</f>
        <v/>
      </c>
      <c r="FU6" s="14" t="str">
        <f t="shared" ref="FU6:FU7" si="21">IF(EP6="","",IF(EP6="NA",0,1))</f>
        <v/>
      </c>
      <c r="FV6" s="14" t="str">
        <f t="shared" ref="FV6:FV7" si="22">IF(EQ6="","",IF(EQ6="NA",0,1))</f>
        <v/>
      </c>
      <c r="FW6" s="14" t="str">
        <f t="shared" ref="FW6:FW7" si="23">IF(ER6="","",IF(ER6="NA",0,1))</f>
        <v/>
      </c>
      <c r="FX6" s="269" t="str">
        <f t="shared" ref="FX6:FX7" si="24">IF(FU6="","",SUM(FU6:FW6))</f>
        <v/>
      </c>
      <c r="FY6" s="269" t="str">
        <f t="shared" ref="FY6:FY7" si="25">IF(FL6="","",AVERAGE(FL6,FP6,FT6,FX6))</f>
        <v/>
      </c>
      <c r="FZ6" s="273" t="str">
        <f t="shared" ref="FZ6:FZ69" si="26">IF(ED6="","",IF(OR(ED6=1,EF6=1),1,0))</f>
        <v/>
      </c>
      <c r="GA6" s="270" t="str">
        <f t="shared" ref="GA6:GA69" si="27">IF(EE6="","",IF(OR(EE6=1,EF6=1),1,0))</f>
        <v/>
      </c>
      <c r="GB6" s="273" t="str">
        <f t="shared" ref="GB6:GB69" si="28">IF(P6="","",SUM(P6:Z6))</f>
        <v/>
      </c>
      <c r="GC6" s="20" t="str">
        <f t="shared" ref="GC6:GC7" si="29">IF(P6="","",IF(OR(P6="NA",P6=0),0,IF(AC6="NA",0,AC6)))</f>
        <v/>
      </c>
      <c r="GD6" s="21" t="str">
        <f t="shared" si="4"/>
        <v/>
      </c>
      <c r="GE6" s="21" t="str">
        <f t="shared" si="4"/>
        <v/>
      </c>
      <c r="GF6" s="21" t="str">
        <f t="shared" si="4"/>
        <v/>
      </c>
      <c r="GG6" s="21" t="str">
        <f t="shared" si="4"/>
        <v/>
      </c>
      <c r="GH6" s="21" t="str">
        <f t="shared" si="4"/>
        <v/>
      </c>
      <c r="GI6" s="21" t="str">
        <f t="shared" si="4"/>
        <v/>
      </c>
      <c r="GJ6" s="21" t="str">
        <f t="shared" si="4"/>
        <v/>
      </c>
      <c r="GK6" s="21" t="str">
        <f t="shared" si="4"/>
        <v/>
      </c>
      <c r="GL6" s="21" t="str">
        <f t="shared" si="4"/>
        <v/>
      </c>
      <c r="GM6" s="21" t="str">
        <f t="shared" si="4"/>
        <v/>
      </c>
      <c r="GN6" s="270" t="str">
        <f t="shared" ref="GN6:GN7" si="30">IF(GC6="","",SUM(GC6:GM6))</f>
        <v/>
      </c>
      <c r="GO6" s="240" t="str">
        <f t="shared" ref="GO6:GO69" si="31">IF(AP6="","",SUM(AP6:BB6))</f>
        <v/>
      </c>
      <c r="GP6" s="275" t="str">
        <f t="shared" ref="GP6:GP69" si="32">IF(BD6="","",SUM(BD6:BO6))</f>
        <v/>
      </c>
      <c r="GQ6" s="20" t="str">
        <f t="shared" ref="GQ6:GQ69" si="33">IF(BD6="","",IF(OR(BD6="NA",BD6=0),0,IF(BR6="NA",0,BR6)))</f>
        <v/>
      </c>
      <c r="GR6" s="21" t="str">
        <f t="shared" ref="GR6:GR69" si="34">IF(BE6="","",IF(OR(BE6="NA",BE6=0),0,IF(BS6="NA",0,BS6)))</f>
        <v/>
      </c>
      <c r="GS6" s="21" t="str">
        <f t="shared" ref="GS6:GS69" si="35">IF(BF6="","",IF(OR(BF6="NA",BF6=0),0,IF(BT6="NA",0,BT6)))</f>
        <v/>
      </c>
      <c r="GT6" s="21" t="str">
        <f t="shared" ref="GT6:GT69" si="36">IF(BG6="","",IF(OR(BG6="NA",BG6=0),0,IF(BU6="NA",0,BU6)))</f>
        <v/>
      </c>
      <c r="GU6" s="21" t="str">
        <f t="shared" ref="GU6:GU69" si="37">IF(BH6="","",IF(OR(BH6="NA",BH6=0),0,IF(BV6="NA",0,BV6)))</f>
        <v/>
      </c>
      <c r="GV6" s="21" t="str">
        <f t="shared" ref="GV6:GV69" si="38">IF(BI6="","",IF(OR(BI6="NA",BI6=0),0,IF(BW6="NA",0,BW6)))</f>
        <v/>
      </c>
      <c r="GW6" s="21" t="str">
        <f t="shared" ref="GW6:GW69" si="39">IF(BJ6="","",IF(OR(BJ6="NA",BJ6=0),0,IF(BX6="NA",0,BX6)))</f>
        <v/>
      </c>
      <c r="GX6" s="21" t="str">
        <f t="shared" ref="GX6:GX69" si="40">IF(BK6="","",IF(OR(BK6="NA",BK6=0),0,IF(BY6="NA",0,BY6)))</f>
        <v/>
      </c>
      <c r="GY6" s="21" t="str">
        <f t="shared" ref="GY6:GY69" si="41">IF(BL6="","",IF(OR(BL6="NA",BL6=0),0,IF(BZ6="NA",0,BZ6)))</f>
        <v/>
      </c>
      <c r="GZ6" s="21" t="str">
        <f t="shared" ref="GZ6:GZ69" si="42">IF(BM6="","",IF(OR(BM6="NA",BM6=0),0,IF(CA6="NA",0,CA6)))</f>
        <v/>
      </c>
      <c r="HA6" s="21" t="str">
        <f t="shared" ref="HA6:HA69" si="43">IF(BN6="","",IF(OR(BN6="NA",BN6=0),0,IF(CB6="NA",0,CB6)))</f>
        <v/>
      </c>
      <c r="HB6" s="21" t="str">
        <f t="shared" ref="HB6:HB69" si="44">IF(BO6="","",IF(OR(BO6="NA",BO6=0),0,IF(CC6="NA",0,CC6)))</f>
        <v/>
      </c>
      <c r="HC6" s="275" t="str">
        <f t="shared" ref="HC6:HC69" si="45">IF(GQ6="","",SUM(GQ6:HB6))</f>
        <v/>
      </c>
      <c r="HD6" s="273" t="str">
        <f t="shared" ref="HD6:HD69" si="46">IF(CF6="","",IF(OR(CF6=1,CG6=1),1,0))</f>
        <v/>
      </c>
      <c r="HE6" s="240" t="str">
        <f t="shared" ref="HE6:HE69" si="47">IF(OR(CF6="",CF6="NA"),"",100*SUM(CF6:CI6)/(SUM(CF6:CI6)+SUM(CJ6:CM6)))</f>
        <v/>
      </c>
      <c r="HF6" s="180">
        <f>COUNTIF($N$5:$N$104,HF4)</f>
        <v>0</v>
      </c>
      <c r="HG6" s="181">
        <f t="shared" ref="HG6:HJ6" si="48">COUNTIF($N$5:$N$104,HG4)</f>
        <v>0</v>
      </c>
      <c r="HH6" s="181">
        <f t="shared" si="48"/>
        <v>0</v>
      </c>
      <c r="HI6" s="181">
        <f t="shared" si="48"/>
        <v>0</v>
      </c>
      <c r="HJ6" s="181">
        <f t="shared" si="48"/>
        <v>0</v>
      </c>
      <c r="HK6" s="182">
        <f>SUM(HF6:HJ6)</f>
        <v>0</v>
      </c>
      <c r="HL6" s="180">
        <f>COUNTIF($L$5:$L$104,HL4)</f>
        <v>0</v>
      </c>
      <c r="HM6" s="181">
        <f t="shared" ref="HM6:HO6" si="49">COUNTIF($L$5:$L$104,HM4)</f>
        <v>0</v>
      </c>
      <c r="HN6" s="181">
        <f t="shared" si="49"/>
        <v>0</v>
      </c>
      <c r="HO6" s="181">
        <f t="shared" si="49"/>
        <v>0</v>
      </c>
      <c r="HP6" s="181">
        <f>SUM(HL6:HO6)</f>
        <v>0</v>
      </c>
      <c r="HQ6" s="273" t="str">
        <f t="shared" ref="HQ6:HQ69" si="50">IF(OR(DA6="",DA6="NA"),"",100*SUM(DB6:DC6)/SUM(DA6:DC6))</f>
        <v/>
      </c>
      <c r="HR6" s="20" t="str">
        <f t="shared" ref="HR6:HR69" si="51">IF(FE6="","",IF(FE6="NA",0,1))</f>
        <v/>
      </c>
      <c r="HS6" s="21" t="str">
        <f t="shared" ref="HS6:HS69" si="52">IF(FF6="","",IF(FF6="NA",0,1))</f>
        <v/>
      </c>
      <c r="HT6" s="21" t="str">
        <f t="shared" ref="HT6:HT69" si="53">IF(FG6="","",IF(FG6="NA",0,1))</f>
        <v/>
      </c>
      <c r="HU6" s="270" t="str">
        <f t="shared" ref="HU6:HU69" si="54">IF(HR6="","",SUM(HR6:HT6))</f>
        <v/>
      </c>
      <c r="HV6" s="180" t="str">
        <f t="shared" ref="HV6:HV69" si="55">IF(CZ6="","",IF(OR(CZ6="na",CZ6=4),"na",CZ6))</f>
        <v/>
      </c>
      <c r="HW6" s="180" t="str">
        <f t="shared" ref="HW6:HW69" si="56">IF(EL6="","",SUM(EL6:EN6))</f>
        <v/>
      </c>
      <c r="HX6" s="20" t="str">
        <f t="shared" ref="HX6:HX8" si="57">IF(OR(BD6="",BD6="NA",BD6=0),"",IF(BR6="NA",0,BR6))</f>
        <v/>
      </c>
      <c r="HY6" s="21" t="str">
        <f t="shared" ref="HY6:HY8" si="58">IF(OR(BE6="",BE6="NA",BE6=0),"",IF(BS6="NA",0,BS6))</f>
        <v/>
      </c>
      <c r="HZ6" s="21" t="str">
        <f t="shared" ref="HZ6:HZ8" si="59">IF(OR(BF6="",BF6="NA",BF6=0),"",IF(BT6="NA",0,BT6))</f>
        <v/>
      </c>
      <c r="IA6" s="21" t="str">
        <f t="shared" ref="IA6:IA8" si="60">IF(OR(BG6="",BG6="NA",BG6=0),"",IF(BU6="NA",0,BU6))</f>
        <v/>
      </c>
      <c r="IB6" s="21" t="str">
        <f t="shared" ref="IB6:IB8" si="61">IF(OR(BH6="",BH6="NA",BH6=0),"",IF(BV6="NA",0,BV6))</f>
        <v/>
      </c>
      <c r="IC6" s="21" t="str">
        <f t="shared" ref="IC6:IC8" si="62">IF(OR(BI6="",BI6="NA",BI6=0),"",IF(BW6="NA",0,BW6))</f>
        <v/>
      </c>
      <c r="ID6" s="21" t="str">
        <f t="shared" ref="ID6:ID8" si="63">IF(OR(BJ6="",BJ6="NA",BJ6=0),"",IF(BX6="NA",0,BX6))</f>
        <v/>
      </c>
      <c r="IE6" s="21" t="str">
        <f t="shared" ref="IE6:IE8" si="64">IF(OR(BK6="",BK6="NA",BK6=0),"",IF(BY6="NA",0,BY6))</f>
        <v/>
      </c>
      <c r="IF6" s="21" t="str">
        <f t="shared" ref="IF6:IF8" si="65">IF(OR(BL6="",BL6="NA",BL6=0),"",IF(BZ6="NA",0,BZ6))</f>
        <v/>
      </c>
      <c r="IG6" s="21" t="str">
        <f t="shared" ref="IG6:IG8" si="66">IF(OR(BM6="",BM6="NA",BM6=0),"",IF(CA6="NA",0,CA6))</f>
        <v/>
      </c>
      <c r="IH6" s="21" t="str">
        <f t="shared" ref="IH6:IH8" si="67">IF(OR(BN6="",BN6="NA",BN6=0),"",IF(CB6="NA",0,CB6))</f>
        <v/>
      </c>
      <c r="II6" s="21" t="str">
        <f t="shared" ref="II6:II8" si="68">IF(OR(BO6="",BO6="NA",BO6=0),"",IF(CC6="NA",0,CC6))</f>
        <v/>
      </c>
      <c r="IJ6" s="21" t="str">
        <f t="shared" ref="IJ6:IJ8" si="69">IF(OR(BP6="",BP6="NA",BP6=0),"",IF(CD6="NA",0,CD6))</f>
        <v/>
      </c>
      <c r="IK6" s="181" t="str">
        <f t="shared" ref="IK6:IK69" si="70">IF(AND(HX6="",HY6="",HZ6="",IA6="",IB6="",IC6="",ID6="",IE6="",IF6="",IG6="",IH6="",II6="",IJ6=""),"",SUM(HX6:IJ6)/(2*COUNT(HX6:IJ6)))</f>
        <v/>
      </c>
      <c r="IL6" s="20" t="str">
        <f t="shared" ref="IL6:IL8" si="71">IF(OR(P6="",P6="NA",P6=0),"",IF(AC6="NA",0,AC6))</f>
        <v/>
      </c>
      <c r="IM6" s="21" t="str">
        <f t="shared" ref="IM6:IM8" si="72">IF(OR(Q6="",Q6="NA",Q6=0),"",IF(AD6="NA",0,AD6))</f>
        <v/>
      </c>
      <c r="IN6" s="21" t="str">
        <f t="shared" ref="IN6:IN8" si="73">IF(OR(R6="",R6="NA",R6=0),"",IF(AE6="NA",0,AE6))</f>
        <v/>
      </c>
      <c r="IO6" s="21" t="str">
        <f t="shared" ref="IO6:IO8" si="74">IF(OR(S6="",S6="NA",S6=0),"",IF(AF6="NA",0,AF6))</f>
        <v/>
      </c>
      <c r="IP6" s="21" t="str">
        <f t="shared" ref="IP6:IP8" si="75">IF(OR(T6="",T6="NA",T6=0),"",IF(AG6="NA",0,AG6))</f>
        <v/>
      </c>
      <c r="IQ6" s="21" t="str">
        <f t="shared" ref="IQ6:IQ8" si="76">IF(OR(U6="",U6="NA",U6=0),"",IF(AH6="NA",0,AH6))</f>
        <v/>
      </c>
      <c r="IR6" s="21" t="str">
        <f t="shared" ref="IR6:IR8" si="77">IF(OR(V6="",V6="NA",V6=0),"",IF(AI6="NA",0,AI6))</f>
        <v/>
      </c>
      <c r="IS6" s="21" t="str">
        <f t="shared" ref="IS6:IS8" si="78">IF(OR(W6="",W6="NA",W6=0),"",IF(AJ6="NA",0,AJ6))</f>
        <v/>
      </c>
      <c r="IT6" s="21" t="str">
        <f t="shared" ref="IT6:IT8" si="79">IF(OR(X6="",X6="NA",X6=0),"",IF(AK6="NA",0,AK6))</f>
        <v/>
      </c>
      <c r="IU6" s="21" t="str">
        <f t="shared" ref="IU6:IU8" si="80">IF(OR(Y6="",Y6="NA",Y6=0),"",IF(AL6="NA",0,AL6))</f>
        <v/>
      </c>
      <c r="IV6" s="21" t="str">
        <f t="shared" ref="IV6:IV8" si="81">IF(OR(Z6="",Z6="NA",Z6=0),"",IF(AM6="NA",0,AM6))</f>
        <v/>
      </c>
      <c r="IW6" s="182" t="str">
        <f t="shared" ref="IW6:IW69" si="82">IF(AND(IL6="",IM6="",IN6="",IO6="",IP6="",IQ6="",IR6="",IS6="",IT6="",IU6="",IV6=""),"",SUM(IL6:IV6)/(2*COUNT(IL6:IV6)))</f>
        <v/>
      </c>
    </row>
    <row r="7" spans="1:257" ht="13.5" thickBot="1" x14ac:dyDescent="0.45">
      <c r="A7" s="190" t="s">
        <v>1411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I7" s="20" t="str">
        <f t="shared" si="9"/>
        <v/>
      </c>
      <c r="FJ7" s="21" t="str">
        <f t="shared" si="10"/>
        <v/>
      </c>
      <c r="FK7" s="21" t="str">
        <f t="shared" si="11"/>
        <v/>
      </c>
      <c r="FL7" s="270" t="str">
        <f t="shared" si="12"/>
        <v/>
      </c>
      <c r="FM7" s="21" t="str">
        <f t="shared" si="13"/>
        <v/>
      </c>
      <c r="FN7" s="21" t="str">
        <f t="shared" si="14"/>
        <v/>
      </c>
      <c r="FO7" s="21" t="str">
        <f t="shared" si="15"/>
        <v/>
      </c>
      <c r="FP7" s="270" t="str">
        <f t="shared" si="16"/>
        <v/>
      </c>
      <c r="FQ7" s="21" t="str">
        <f t="shared" si="17"/>
        <v/>
      </c>
      <c r="FR7" s="21" t="str">
        <f t="shared" si="18"/>
        <v/>
      </c>
      <c r="FS7" s="21" t="str">
        <f t="shared" si="19"/>
        <v/>
      </c>
      <c r="FT7" s="270" t="str">
        <f t="shared" si="20"/>
        <v/>
      </c>
      <c r="FU7" s="21" t="str">
        <f t="shared" si="21"/>
        <v/>
      </c>
      <c r="FV7" s="21" t="str">
        <f t="shared" si="22"/>
        <v/>
      </c>
      <c r="FW7" s="21" t="str">
        <f t="shared" si="23"/>
        <v/>
      </c>
      <c r="FX7" s="270" t="str">
        <f t="shared" si="24"/>
        <v/>
      </c>
      <c r="FY7" s="270" t="str">
        <f t="shared" si="25"/>
        <v/>
      </c>
      <c r="FZ7" s="273" t="str">
        <f t="shared" si="26"/>
        <v/>
      </c>
      <c r="GA7" s="270" t="str">
        <f t="shared" si="27"/>
        <v/>
      </c>
      <c r="GB7" s="273" t="str">
        <f t="shared" si="28"/>
        <v/>
      </c>
      <c r="GC7" s="20" t="str">
        <f t="shared" si="29"/>
        <v/>
      </c>
      <c r="GD7" s="21" t="str">
        <f t="shared" si="4"/>
        <v/>
      </c>
      <c r="GE7" s="21" t="str">
        <f t="shared" si="4"/>
        <v/>
      </c>
      <c r="GF7" s="21" t="str">
        <f t="shared" si="4"/>
        <v/>
      </c>
      <c r="GG7" s="21" t="str">
        <f t="shared" si="4"/>
        <v/>
      </c>
      <c r="GH7" s="21" t="str">
        <f t="shared" si="4"/>
        <v/>
      </c>
      <c r="GI7" s="21" t="str">
        <f t="shared" si="4"/>
        <v/>
      </c>
      <c r="GJ7" s="21" t="str">
        <f t="shared" si="4"/>
        <v/>
      </c>
      <c r="GK7" s="21" t="str">
        <f t="shared" si="4"/>
        <v/>
      </c>
      <c r="GL7" s="21" t="str">
        <f t="shared" si="4"/>
        <v/>
      </c>
      <c r="GM7" s="21" t="str">
        <f t="shared" si="4"/>
        <v/>
      </c>
      <c r="GN7" s="270" t="str">
        <f t="shared" si="30"/>
        <v/>
      </c>
      <c r="GO7" s="240" t="str">
        <f t="shared" si="31"/>
        <v/>
      </c>
      <c r="GP7" s="275" t="str">
        <f t="shared" si="32"/>
        <v/>
      </c>
      <c r="GQ7" s="20" t="str">
        <f t="shared" si="33"/>
        <v/>
      </c>
      <c r="GR7" s="21" t="str">
        <f t="shared" si="34"/>
        <v/>
      </c>
      <c r="GS7" s="21" t="str">
        <f t="shared" si="35"/>
        <v/>
      </c>
      <c r="GT7" s="21" t="str">
        <f t="shared" si="36"/>
        <v/>
      </c>
      <c r="GU7" s="21" t="str">
        <f t="shared" si="37"/>
        <v/>
      </c>
      <c r="GV7" s="21" t="str">
        <f t="shared" si="38"/>
        <v/>
      </c>
      <c r="GW7" s="21" t="str">
        <f t="shared" si="39"/>
        <v/>
      </c>
      <c r="GX7" s="21" t="str">
        <f t="shared" si="40"/>
        <v/>
      </c>
      <c r="GY7" s="21" t="str">
        <f t="shared" si="41"/>
        <v/>
      </c>
      <c r="GZ7" s="21" t="str">
        <f t="shared" si="42"/>
        <v/>
      </c>
      <c r="HA7" s="21" t="str">
        <f t="shared" si="43"/>
        <v/>
      </c>
      <c r="HB7" s="21" t="str">
        <f t="shared" si="44"/>
        <v/>
      </c>
      <c r="HC7" s="275" t="str">
        <f t="shared" si="45"/>
        <v/>
      </c>
      <c r="HD7" s="273" t="str">
        <f>IF(CF7="","",IF(OR(CF7=1,CG7=1),1,0))</f>
        <v/>
      </c>
      <c r="HE7" s="240" t="str">
        <f t="shared" si="47"/>
        <v/>
      </c>
      <c r="HF7" s="180">
        <f>SUM(HF5:HF6)</f>
        <v>0</v>
      </c>
      <c r="HG7" s="181">
        <f t="shared" ref="HG7:HJ7" si="83">SUM(HG5:HG6)</f>
        <v>0</v>
      </c>
      <c r="HH7" s="181">
        <f t="shared" si="83"/>
        <v>0</v>
      </c>
      <c r="HI7" s="181">
        <f t="shared" si="83"/>
        <v>0</v>
      </c>
      <c r="HJ7" s="181">
        <f t="shared" si="83"/>
        <v>0</v>
      </c>
      <c r="HK7" s="182">
        <f>SUM(HF7:HJ7)</f>
        <v>0</v>
      </c>
      <c r="HL7" s="180">
        <f>SUM(HL5:HL6)</f>
        <v>0</v>
      </c>
      <c r="HM7" s="181">
        <f t="shared" ref="HM7:HO7" si="84">SUM(HM5:HM6)</f>
        <v>0</v>
      </c>
      <c r="HN7" s="181">
        <f t="shared" si="84"/>
        <v>0</v>
      </c>
      <c r="HO7" s="181">
        <f t="shared" si="84"/>
        <v>0</v>
      </c>
      <c r="HP7" s="181">
        <f>SUM(HL7:HO7)</f>
        <v>0</v>
      </c>
      <c r="HQ7" s="273" t="str">
        <f t="shared" si="50"/>
        <v/>
      </c>
      <c r="HR7" s="20" t="str">
        <f t="shared" si="51"/>
        <v/>
      </c>
      <c r="HS7" s="21" t="str">
        <f t="shared" si="52"/>
        <v/>
      </c>
      <c r="HT7" s="21" t="str">
        <f t="shared" si="53"/>
        <v/>
      </c>
      <c r="HU7" s="270" t="str">
        <f t="shared" si="54"/>
        <v/>
      </c>
      <c r="HV7" s="180" t="str">
        <f t="shared" si="55"/>
        <v/>
      </c>
      <c r="HW7" s="180" t="str">
        <f t="shared" si="56"/>
        <v/>
      </c>
      <c r="HX7" s="20" t="str">
        <f t="shared" si="57"/>
        <v/>
      </c>
      <c r="HY7" s="21" t="str">
        <f t="shared" si="58"/>
        <v/>
      </c>
      <c r="HZ7" s="21" t="str">
        <f t="shared" si="59"/>
        <v/>
      </c>
      <c r="IA7" s="21" t="str">
        <f t="shared" si="60"/>
        <v/>
      </c>
      <c r="IB7" s="21" t="str">
        <f t="shared" si="61"/>
        <v/>
      </c>
      <c r="IC7" s="21" t="str">
        <f t="shared" si="62"/>
        <v/>
      </c>
      <c r="ID7" s="21" t="str">
        <f t="shared" si="63"/>
        <v/>
      </c>
      <c r="IE7" s="21" t="str">
        <f t="shared" si="64"/>
        <v/>
      </c>
      <c r="IF7" s="21" t="str">
        <f t="shared" si="65"/>
        <v/>
      </c>
      <c r="IG7" s="21" t="str">
        <f t="shared" si="66"/>
        <v/>
      </c>
      <c r="IH7" s="21" t="str">
        <f t="shared" si="67"/>
        <v/>
      </c>
      <c r="II7" s="21" t="str">
        <f t="shared" si="68"/>
        <v/>
      </c>
      <c r="IJ7" s="21" t="str">
        <f t="shared" si="69"/>
        <v/>
      </c>
      <c r="IK7" s="181" t="str">
        <f t="shared" si="70"/>
        <v/>
      </c>
      <c r="IL7" s="20" t="str">
        <f t="shared" si="71"/>
        <v/>
      </c>
      <c r="IM7" s="21" t="str">
        <f t="shared" si="72"/>
        <v/>
      </c>
      <c r="IN7" s="21" t="str">
        <f t="shared" si="73"/>
        <v/>
      </c>
      <c r="IO7" s="21" t="str">
        <f t="shared" si="74"/>
        <v/>
      </c>
      <c r="IP7" s="21" t="str">
        <f t="shared" si="75"/>
        <v/>
      </c>
      <c r="IQ7" s="21" t="str">
        <f t="shared" si="76"/>
        <v/>
      </c>
      <c r="IR7" s="21" t="str">
        <f t="shared" si="77"/>
        <v/>
      </c>
      <c r="IS7" s="21" t="str">
        <f t="shared" si="78"/>
        <v/>
      </c>
      <c r="IT7" s="21" t="str">
        <f t="shared" si="79"/>
        <v/>
      </c>
      <c r="IU7" s="21" t="str">
        <f t="shared" si="80"/>
        <v/>
      </c>
      <c r="IV7" s="21" t="str">
        <f t="shared" si="81"/>
        <v/>
      </c>
      <c r="IW7" s="182" t="str">
        <f t="shared" si="82"/>
        <v/>
      </c>
    </row>
    <row r="8" spans="1:257" ht="13.5" thickBot="1" x14ac:dyDescent="0.45">
      <c r="A8" s="191" t="s">
        <v>1676</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I8" s="20" t="str">
        <f t="shared" ref="FI8:FI71" si="85">IF(DH8="","",IF(DH8="NA",0,1))</f>
        <v/>
      </c>
      <c r="FJ8" s="21" t="str">
        <f t="shared" ref="FJ8:FJ71" si="86">IF(DI8="","",IF(DI8="NA",0,1))</f>
        <v/>
      </c>
      <c r="FK8" s="21" t="str">
        <f t="shared" ref="FK8:FK71" si="87">IF(DJ8="","",IF(DJ8="NA",0,1))</f>
        <v/>
      </c>
      <c r="FL8" s="270" t="str">
        <f t="shared" ref="FL8:FL71" si="88">IF(FI8="","",SUM(FI8:FK8))</f>
        <v/>
      </c>
      <c r="FM8" s="21" t="str">
        <f t="shared" ref="FM8:FM71" si="89">IF(DV8="","",IF(DV8="NA",0,1))</f>
        <v/>
      </c>
      <c r="FN8" s="21" t="str">
        <f t="shared" ref="FN8:FN71" si="90">IF(DW8="","",IF(DW8="NA",0,1))</f>
        <v/>
      </c>
      <c r="FO8" s="21" t="str">
        <f t="shared" ref="FO8:FO71" si="91">IF(DX8="","",IF(DX8="NA",0,1))</f>
        <v/>
      </c>
      <c r="FP8" s="270" t="str">
        <f t="shared" ref="FP8:FP71" si="92">IF(FM8="","",SUM(FM8:FO8))</f>
        <v/>
      </c>
      <c r="FQ8" s="21" t="str">
        <f t="shared" ref="FQ8:FQ71" si="93">IF(DY8="","",IF(DY8="NA",0,1))</f>
        <v/>
      </c>
      <c r="FR8" s="21" t="str">
        <f t="shared" ref="FR8:FR71" si="94">IF(DZ8="","",IF(DZ8="NA",0,1))</f>
        <v/>
      </c>
      <c r="FS8" s="21" t="str">
        <f t="shared" ref="FS8:FS71" si="95">IF(EA8="","",IF(EA8="NA",0,1))</f>
        <v/>
      </c>
      <c r="FT8" s="270" t="str">
        <f t="shared" ref="FT8:FT71" si="96">IF(FQ8="","",SUM(FQ8:FS8))</f>
        <v/>
      </c>
      <c r="FU8" s="21" t="str">
        <f t="shared" ref="FU8:FU71" si="97">IF(EP8="","",IF(EP8="NA",0,1))</f>
        <v/>
      </c>
      <c r="FV8" s="21" t="str">
        <f t="shared" ref="FV8:FV71" si="98">IF(EQ8="","",IF(EQ8="NA",0,1))</f>
        <v/>
      </c>
      <c r="FW8" s="21" t="str">
        <f t="shared" ref="FW8:FW71" si="99">IF(ER8="","",IF(ER8="NA",0,1))</f>
        <v/>
      </c>
      <c r="FX8" s="270" t="str">
        <f t="shared" ref="FX8:FX71" si="100">IF(FU8="","",SUM(FU8:FW8))</f>
        <v/>
      </c>
      <c r="FY8" s="270" t="str">
        <f t="shared" ref="FY8:FY71" si="101">IF(FL8="","",AVERAGE(FL8,FP8,FT8,FX8))</f>
        <v/>
      </c>
      <c r="FZ8" s="273" t="str">
        <f t="shared" si="26"/>
        <v/>
      </c>
      <c r="GA8" s="270" t="str">
        <f t="shared" si="27"/>
        <v/>
      </c>
      <c r="GB8" s="273" t="str">
        <f t="shared" si="28"/>
        <v/>
      </c>
      <c r="GC8" s="20" t="str">
        <f t="shared" ref="GC8:GC71" si="102">IF(P8="","",IF(OR(P8="NA",P8=0),0,IF(AC8="NA",0,AC8)))</f>
        <v/>
      </c>
      <c r="GD8" s="21" t="str">
        <f t="shared" ref="GD8:GD71" si="103">IF(Q8="","",IF(OR(Q8="NA",Q8=0),0,IF(AD8="NA",0,AD8)))</f>
        <v/>
      </c>
      <c r="GE8" s="21" t="str">
        <f t="shared" ref="GE8:GE71" si="104">IF(R8="","",IF(OR(R8="NA",R8=0),0,IF(AE8="NA",0,AE8)))</f>
        <v/>
      </c>
      <c r="GF8" s="21" t="str">
        <f t="shared" ref="GF8:GF71" si="105">IF(S8="","",IF(OR(S8="NA",S8=0),0,IF(AF8="NA",0,AF8)))</f>
        <v/>
      </c>
      <c r="GG8" s="21" t="str">
        <f t="shared" ref="GG8:GG71" si="106">IF(T8="","",IF(OR(T8="NA",T8=0),0,IF(AG8="NA",0,AG8)))</f>
        <v/>
      </c>
      <c r="GH8" s="21" t="str">
        <f t="shared" ref="GH8:GH71" si="107">IF(U8="","",IF(OR(U8="NA",U8=0),0,IF(AH8="NA",0,AH8)))</f>
        <v/>
      </c>
      <c r="GI8" s="21" t="str">
        <f t="shared" ref="GI8:GI71" si="108">IF(V8="","",IF(OR(V8="NA",V8=0),0,IF(AI8="NA",0,AI8)))</f>
        <v/>
      </c>
      <c r="GJ8" s="21" t="str">
        <f t="shared" ref="GJ8:GJ71" si="109">IF(W8="","",IF(OR(W8="NA",W8=0),0,IF(AJ8="NA",0,AJ8)))</f>
        <v/>
      </c>
      <c r="GK8" s="21" t="str">
        <f t="shared" ref="GK8:GK71" si="110">IF(X8="","",IF(OR(X8="NA",X8=0),0,IF(AK8="NA",0,AK8)))</f>
        <v/>
      </c>
      <c r="GL8" s="21" t="str">
        <f t="shared" ref="GL8:GL71" si="111">IF(Y8="","",IF(OR(Y8="NA",Y8=0),0,IF(AL8="NA",0,AL8)))</f>
        <v/>
      </c>
      <c r="GM8" s="21" t="str">
        <f t="shared" ref="GM8:GM71" si="112">IF(Z8="","",IF(OR(Z8="NA",Z8=0),0,IF(AM8="NA",0,AM8)))</f>
        <v/>
      </c>
      <c r="GN8" s="270" t="str">
        <f t="shared" ref="GN8:GN71" si="113">IF(GC8="","",SUM(GC8:GM8))</f>
        <v/>
      </c>
      <c r="GO8" s="240" t="str">
        <f t="shared" si="31"/>
        <v/>
      </c>
      <c r="GP8" s="275" t="str">
        <f t="shared" si="32"/>
        <v/>
      </c>
      <c r="GQ8" s="20" t="str">
        <f t="shared" si="33"/>
        <v/>
      </c>
      <c r="GR8" s="21" t="str">
        <f t="shared" si="34"/>
        <v/>
      </c>
      <c r="GS8" s="21" t="str">
        <f t="shared" si="35"/>
        <v/>
      </c>
      <c r="GT8" s="21" t="str">
        <f t="shared" si="36"/>
        <v/>
      </c>
      <c r="GU8" s="21" t="str">
        <f t="shared" si="37"/>
        <v/>
      </c>
      <c r="GV8" s="21" t="str">
        <f t="shared" si="38"/>
        <v/>
      </c>
      <c r="GW8" s="21" t="str">
        <f t="shared" si="39"/>
        <v/>
      </c>
      <c r="GX8" s="21" t="str">
        <f t="shared" si="40"/>
        <v/>
      </c>
      <c r="GY8" s="21" t="str">
        <f t="shared" si="41"/>
        <v/>
      </c>
      <c r="GZ8" s="21" t="str">
        <f t="shared" si="42"/>
        <v/>
      </c>
      <c r="HA8" s="21" t="str">
        <f t="shared" si="43"/>
        <v/>
      </c>
      <c r="HB8" s="21" t="str">
        <f t="shared" si="44"/>
        <v/>
      </c>
      <c r="HC8" s="275" t="str">
        <f t="shared" si="45"/>
        <v/>
      </c>
      <c r="HD8" s="273" t="str">
        <f t="shared" si="46"/>
        <v/>
      </c>
      <c r="HE8" s="240" t="str">
        <f t="shared" si="47"/>
        <v/>
      </c>
      <c r="HF8" s="180" t="e">
        <f>HF7/$HK$7</f>
        <v>#DIV/0!</v>
      </c>
      <c r="HG8" s="181" t="e">
        <f t="shared" ref="HG8:HJ8" si="114">HG7/$HK$7</f>
        <v>#DIV/0!</v>
      </c>
      <c r="HH8" s="181" t="e">
        <f t="shared" si="114"/>
        <v>#DIV/0!</v>
      </c>
      <c r="HI8" s="181" t="e">
        <f t="shared" si="114"/>
        <v>#DIV/0!</v>
      </c>
      <c r="HJ8" s="181" t="e">
        <f t="shared" si="114"/>
        <v>#DIV/0!</v>
      </c>
      <c r="HK8" s="182" t="e">
        <f>SUM(HF8:HJ8)</f>
        <v>#DIV/0!</v>
      </c>
      <c r="HL8" s="180" t="e">
        <f>HL7/$HP$7</f>
        <v>#DIV/0!</v>
      </c>
      <c r="HM8" s="181" t="e">
        <f t="shared" ref="HM8:HO8" si="115">HM7/$HP$7</f>
        <v>#DIV/0!</v>
      </c>
      <c r="HN8" s="181" t="e">
        <f t="shared" si="115"/>
        <v>#DIV/0!</v>
      </c>
      <c r="HO8" s="181" t="e">
        <f t="shared" si="115"/>
        <v>#DIV/0!</v>
      </c>
      <c r="HP8" s="181" t="e">
        <f>SUM(HL8:HO8)</f>
        <v>#DIV/0!</v>
      </c>
      <c r="HQ8" s="273" t="str">
        <f t="shared" si="50"/>
        <v/>
      </c>
      <c r="HR8" s="20" t="str">
        <f t="shared" si="51"/>
        <v/>
      </c>
      <c r="HS8" s="21" t="str">
        <f t="shared" si="52"/>
        <v/>
      </c>
      <c r="HT8" s="21" t="str">
        <f t="shared" si="53"/>
        <v/>
      </c>
      <c r="HU8" s="270" t="str">
        <f t="shared" si="54"/>
        <v/>
      </c>
      <c r="HV8" s="180" t="str">
        <f t="shared" si="55"/>
        <v/>
      </c>
      <c r="HW8" s="180" t="str">
        <f t="shared" si="56"/>
        <v/>
      </c>
      <c r="HX8" s="20" t="str">
        <f t="shared" si="57"/>
        <v/>
      </c>
      <c r="HY8" s="21" t="str">
        <f t="shared" si="58"/>
        <v/>
      </c>
      <c r="HZ8" s="21" t="str">
        <f t="shared" si="59"/>
        <v/>
      </c>
      <c r="IA8" s="21" t="str">
        <f t="shared" si="60"/>
        <v/>
      </c>
      <c r="IB8" s="21" t="str">
        <f t="shared" si="61"/>
        <v/>
      </c>
      <c r="IC8" s="21" t="str">
        <f t="shared" si="62"/>
        <v/>
      </c>
      <c r="ID8" s="21" t="str">
        <f t="shared" si="63"/>
        <v/>
      </c>
      <c r="IE8" s="21" t="str">
        <f t="shared" si="64"/>
        <v/>
      </c>
      <c r="IF8" s="21" t="str">
        <f t="shared" si="65"/>
        <v/>
      </c>
      <c r="IG8" s="21" t="str">
        <f t="shared" si="66"/>
        <v/>
      </c>
      <c r="IH8" s="21" t="str">
        <f t="shared" si="67"/>
        <v/>
      </c>
      <c r="II8" s="21" t="str">
        <f t="shared" si="68"/>
        <v/>
      </c>
      <c r="IJ8" s="21" t="str">
        <f t="shared" si="69"/>
        <v/>
      </c>
      <c r="IK8" s="181" t="str">
        <f t="shared" si="70"/>
        <v/>
      </c>
      <c r="IL8" s="20" t="str">
        <f t="shared" si="71"/>
        <v/>
      </c>
      <c r="IM8" s="21" t="str">
        <f t="shared" si="72"/>
        <v/>
      </c>
      <c r="IN8" s="21" t="str">
        <f t="shared" si="73"/>
        <v/>
      </c>
      <c r="IO8" s="21" t="str">
        <f t="shared" si="74"/>
        <v/>
      </c>
      <c r="IP8" s="21" t="str">
        <f t="shared" si="75"/>
        <v/>
      </c>
      <c r="IQ8" s="21" t="str">
        <f t="shared" si="76"/>
        <v/>
      </c>
      <c r="IR8" s="21" t="str">
        <f t="shared" si="77"/>
        <v/>
      </c>
      <c r="IS8" s="21" t="str">
        <f t="shared" si="78"/>
        <v/>
      </c>
      <c r="IT8" s="21" t="str">
        <f t="shared" si="79"/>
        <v/>
      </c>
      <c r="IU8" s="21" t="str">
        <f t="shared" si="80"/>
        <v/>
      </c>
      <c r="IV8" s="21" t="str">
        <f t="shared" si="81"/>
        <v/>
      </c>
      <c r="IW8" s="182" t="str">
        <f t="shared" si="82"/>
        <v/>
      </c>
    </row>
    <row r="9" spans="1:257" x14ac:dyDescent="0.4">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I9" s="20" t="str">
        <f t="shared" si="85"/>
        <v/>
      </c>
      <c r="FJ9" s="21" t="str">
        <f t="shared" si="86"/>
        <v/>
      </c>
      <c r="FK9" s="21" t="str">
        <f t="shared" si="87"/>
        <v/>
      </c>
      <c r="FL9" s="270" t="str">
        <f t="shared" si="88"/>
        <v/>
      </c>
      <c r="FM9" s="21" t="str">
        <f t="shared" si="89"/>
        <v/>
      </c>
      <c r="FN9" s="21" t="str">
        <f t="shared" si="90"/>
        <v/>
      </c>
      <c r="FO9" s="21" t="str">
        <f t="shared" si="91"/>
        <v/>
      </c>
      <c r="FP9" s="270" t="str">
        <f t="shared" si="92"/>
        <v/>
      </c>
      <c r="FQ9" s="21" t="str">
        <f t="shared" si="93"/>
        <v/>
      </c>
      <c r="FR9" s="21" t="str">
        <f t="shared" si="94"/>
        <v/>
      </c>
      <c r="FS9" s="21" t="str">
        <f t="shared" si="95"/>
        <v/>
      </c>
      <c r="FT9" s="270" t="str">
        <f t="shared" si="96"/>
        <v/>
      </c>
      <c r="FU9" s="21" t="str">
        <f t="shared" si="97"/>
        <v/>
      </c>
      <c r="FV9" s="21" t="str">
        <f t="shared" si="98"/>
        <v/>
      </c>
      <c r="FW9" s="21" t="str">
        <f t="shared" si="99"/>
        <v/>
      </c>
      <c r="FX9" s="270" t="str">
        <f t="shared" si="100"/>
        <v/>
      </c>
      <c r="FY9" s="270" t="str">
        <f t="shared" si="101"/>
        <v/>
      </c>
      <c r="FZ9" s="273" t="str">
        <f t="shared" si="26"/>
        <v/>
      </c>
      <c r="GA9" s="270" t="str">
        <f t="shared" si="27"/>
        <v/>
      </c>
      <c r="GB9" s="273" t="str">
        <f t="shared" si="28"/>
        <v/>
      </c>
      <c r="GC9" s="20" t="str">
        <f t="shared" si="102"/>
        <v/>
      </c>
      <c r="GD9" s="21" t="str">
        <f t="shared" si="103"/>
        <v/>
      </c>
      <c r="GE9" s="21" t="str">
        <f t="shared" si="104"/>
        <v/>
      </c>
      <c r="GF9" s="21" t="str">
        <f t="shared" si="105"/>
        <v/>
      </c>
      <c r="GG9" s="21" t="str">
        <f t="shared" si="106"/>
        <v/>
      </c>
      <c r="GH9" s="21" t="str">
        <f t="shared" si="107"/>
        <v/>
      </c>
      <c r="GI9" s="21" t="str">
        <f t="shared" si="108"/>
        <v/>
      </c>
      <c r="GJ9" s="21" t="str">
        <f t="shared" si="109"/>
        <v/>
      </c>
      <c r="GK9" s="21" t="str">
        <f t="shared" si="110"/>
        <v/>
      </c>
      <c r="GL9" s="21" t="str">
        <f t="shared" si="111"/>
        <v/>
      </c>
      <c r="GM9" s="21" t="str">
        <f t="shared" si="112"/>
        <v/>
      </c>
      <c r="GN9" s="270" t="str">
        <f t="shared" si="113"/>
        <v/>
      </c>
      <c r="GO9" s="240" t="str">
        <f t="shared" si="31"/>
        <v/>
      </c>
      <c r="GP9" s="275" t="str">
        <f t="shared" si="32"/>
        <v/>
      </c>
      <c r="GQ9" s="20" t="str">
        <f t="shared" si="33"/>
        <v/>
      </c>
      <c r="GR9" s="21" t="str">
        <f t="shared" si="34"/>
        <v/>
      </c>
      <c r="GS9" s="21" t="str">
        <f t="shared" si="35"/>
        <v/>
      </c>
      <c r="GT9" s="21" t="str">
        <f t="shared" si="36"/>
        <v/>
      </c>
      <c r="GU9" s="21" t="str">
        <f t="shared" si="37"/>
        <v/>
      </c>
      <c r="GV9" s="21" t="str">
        <f t="shared" si="38"/>
        <v/>
      </c>
      <c r="GW9" s="21" t="str">
        <f t="shared" si="39"/>
        <v/>
      </c>
      <c r="GX9" s="21" t="str">
        <f t="shared" si="40"/>
        <v/>
      </c>
      <c r="GY9" s="21" t="str">
        <f t="shared" si="41"/>
        <v/>
      </c>
      <c r="GZ9" s="21" t="str">
        <f t="shared" si="42"/>
        <v/>
      </c>
      <c r="HA9" s="21" t="str">
        <f t="shared" si="43"/>
        <v/>
      </c>
      <c r="HB9" s="21" t="str">
        <f t="shared" si="44"/>
        <v/>
      </c>
      <c r="HC9" s="275" t="str">
        <f t="shared" si="45"/>
        <v/>
      </c>
      <c r="HD9" s="273" t="str">
        <f t="shared" si="46"/>
        <v/>
      </c>
      <c r="HE9" s="240" t="str">
        <f t="shared" si="47"/>
        <v/>
      </c>
      <c r="HF9" s="180" t="e">
        <f>HF8^2</f>
        <v>#DIV/0!</v>
      </c>
      <c r="HG9" s="181" t="e">
        <f t="shared" ref="HG9:HJ9" si="116">HG8^2</f>
        <v>#DIV/0!</v>
      </c>
      <c r="HH9" s="181" t="e">
        <f t="shared" si="116"/>
        <v>#DIV/0!</v>
      </c>
      <c r="HI9" s="181" t="e">
        <f t="shared" si="116"/>
        <v>#DIV/0!</v>
      </c>
      <c r="HJ9" s="181" t="e">
        <f t="shared" si="116"/>
        <v>#DIV/0!</v>
      </c>
      <c r="HK9" s="182" t="e">
        <f>SUM(HF9:HJ9)</f>
        <v>#DIV/0!</v>
      </c>
      <c r="HL9" s="180" t="e">
        <f>HL8^2</f>
        <v>#DIV/0!</v>
      </c>
      <c r="HM9" s="181" t="e">
        <f t="shared" ref="HM9:HN9" si="117">HM8^2</f>
        <v>#DIV/0!</v>
      </c>
      <c r="HN9" s="181" t="e">
        <f t="shared" si="117"/>
        <v>#DIV/0!</v>
      </c>
      <c r="HO9" s="181" t="e">
        <f>HO8^2</f>
        <v>#DIV/0!</v>
      </c>
      <c r="HP9" s="181" t="e">
        <f>SUM(HL9:HO9)</f>
        <v>#DIV/0!</v>
      </c>
      <c r="HQ9" s="273" t="str">
        <f t="shared" si="50"/>
        <v/>
      </c>
      <c r="HR9" s="20" t="str">
        <f t="shared" si="51"/>
        <v/>
      </c>
      <c r="HS9" s="21" t="str">
        <f t="shared" si="52"/>
        <v/>
      </c>
      <c r="HT9" s="21" t="str">
        <f t="shared" si="53"/>
        <v/>
      </c>
      <c r="HU9" s="270" t="str">
        <f t="shared" si="54"/>
        <v/>
      </c>
      <c r="HV9" s="180" t="str">
        <f t="shared" si="55"/>
        <v/>
      </c>
      <c r="HW9" s="180" t="str">
        <f t="shared" si="56"/>
        <v/>
      </c>
      <c r="HX9" s="20" t="str">
        <f t="shared" ref="HX9:HX72" si="118">IF(OR(BD9="",BD9="NA",BD9=0),"",IF(BR9="NA",0,BR9))</f>
        <v/>
      </c>
      <c r="HY9" s="21" t="str">
        <f t="shared" ref="HY9:HY72" si="119">IF(OR(BE9="",BE9="NA",BE9=0),"",IF(BS9="NA",0,BS9))</f>
        <v/>
      </c>
      <c r="HZ9" s="21" t="str">
        <f t="shared" ref="HZ9:HZ72" si="120">IF(OR(BF9="",BF9="NA",BF9=0),"",IF(BT9="NA",0,BT9))</f>
        <v/>
      </c>
      <c r="IA9" s="21" t="str">
        <f t="shared" ref="IA9:IA72" si="121">IF(OR(BG9="",BG9="NA",BG9=0),"",IF(BU9="NA",0,BU9))</f>
        <v/>
      </c>
      <c r="IB9" s="21" t="str">
        <f t="shared" ref="IB9:IB72" si="122">IF(OR(BH9="",BH9="NA",BH9=0),"",IF(BV9="NA",0,BV9))</f>
        <v/>
      </c>
      <c r="IC9" s="21" t="str">
        <f t="shared" ref="IC9:IC72" si="123">IF(OR(BI9="",BI9="NA",BI9=0),"",IF(BW9="NA",0,BW9))</f>
        <v/>
      </c>
      <c r="ID9" s="21" t="str">
        <f t="shared" ref="ID9:ID72" si="124">IF(OR(BJ9="",BJ9="NA",BJ9=0),"",IF(BX9="NA",0,BX9))</f>
        <v/>
      </c>
      <c r="IE9" s="21" t="str">
        <f t="shared" ref="IE9:IE72" si="125">IF(OR(BK9="",BK9="NA",BK9=0),"",IF(BY9="NA",0,BY9))</f>
        <v/>
      </c>
      <c r="IF9" s="21" t="str">
        <f t="shared" ref="IF9:IF72" si="126">IF(OR(BL9="",BL9="NA",BL9=0),"",IF(BZ9="NA",0,BZ9))</f>
        <v/>
      </c>
      <c r="IG9" s="21" t="str">
        <f t="shared" ref="IG9:IG72" si="127">IF(OR(BM9="",BM9="NA",BM9=0),"",IF(CA9="NA",0,CA9))</f>
        <v/>
      </c>
      <c r="IH9" s="21" t="str">
        <f t="shared" ref="IH9:IH72" si="128">IF(OR(BN9="",BN9="NA",BN9=0),"",IF(CB9="NA",0,CB9))</f>
        <v/>
      </c>
      <c r="II9" s="21" t="str">
        <f t="shared" ref="II9:II72" si="129">IF(OR(BO9="",BO9="NA",BO9=0),"",IF(CC9="NA",0,CC9))</f>
        <v/>
      </c>
      <c r="IJ9" s="21" t="str">
        <f t="shared" ref="IJ9:IJ72" si="130">IF(OR(BP9="",BP9="NA",BP9=0),"",IF(CD9="NA",0,CD9))</f>
        <v/>
      </c>
      <c r="IK9" s="181" t="str">
        <f t="shared" si="70"/>
        <v/>
      </c>
      <c r="IL9" s="20" t="str">
        <f t="shared" ref="IL9:IL72" si="131">IF(OR(P9="",P9="NA",P9=0),"",IF(AC9="NA",0,AC9))</f>
        <v/>
      </c>
      <c r="IM9" s="21" t="str">
        <f t="shared" ref="IM9:IM72" si="132">IF(OR(Q9="",Q9="NA",Q9=0),"",IF(AD9="NA",0,AD9))</f>
        <v/>
      </c>
      <c r="IN9" s="21" t="str">
        <f t="shared" ref="IN9:IN72" si="133">IF(OR(R9="",R9="NA",R9=0),"",IF(AE9="NA",0,AE9))</f>
        <v/>
      </c>
      <c r="IO9" s="21" t="str">
        <f t="shared" ref="IO9:IO72" si="134">IF(OR(S9="",S9="NA",S9=0),"",IF(AF9="NA",0,AF9))</f>
        <v/>
      </c>
      <c r="IP9" s="21" t="str">
        <f t="shared" ref="IP9:IP72" si="135">IF(OR(T9="",T9="NA",T9=0),"",IF(AG9="NA",0,AG9))</f>
        <v/>
      </c>
      <c r="IQ9" s="21" t="str">
        <f t="shared" ref="IQ9:IQ72" si="136">IF(OR(U9="",U9="NA",U9=0),"",IF(AH9="NA",0,AH9))</f>
        <v/>
      </c>
      <c r="IR9" s="21" t="str">
        <f t="shared" ref="IR9:IR72" si="137">IF(OR(V9="",V9="NA",V9=0),"",IF(AI9="NA",0,AI9))</f>
        <v/>
      </c>
      <c r="IS9" s="21" t="str">
        <f t="shared" ref="IS9:IS72" si="138">IF(OR(W9="",W9="NA",W9=0),"",IF(AJ9="NA",0,AJ9))</f>
        <v/>
      </c>
      <c r="IT9" s="21" t="str">
        <f t="shared" ref="IT9:IT72" si="139">IF(OR(X9="",X9="NA",X9=0),"",IF(AK9="NA",0,AK9))</f>
        <v/>
      </c>
      <c r="IU9" s="21" t="str">
        <f t="shared" ref="IU9:IU72" si="140">IF(OR(Y9="",Y9="NA",Y9=0),"",IF(AL9="NA",0,AL9))</f>
        <v/>
      </c>
      <c r="IV9" s="21" t="str">
        <f t="shared" ref="IV9:IV72" si="141">IF(OR(Z9="",Z9="NA",Z9=0),"",IF(AM9="NA",0,AM9))</f>
        <v/>
      </c>
      <c r="IW9" s="182" t="str">
        <f t="shared" si="82"/>
        <v/>
      </c>
    </row>
    <row r="10" spans="1:257" x14ac:dyDescent="0.4">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I10" s="20" t="str">
        <f t="shared" si="85"/>
        <v/>
      </c>
      <c r="FJ10" s="21" t="str">
        <f t="shared" si="86"/>
        <v/>
      </c>
      <c r="FK10" s="21" t="str">
        <f t="shared" si="87"/>
        <v/>
      </c>
      <c r="FL10" s="270" t="str">
        <f t="shared" si="88"/>
        <v/>
      </c>
      <c r="FM10" s="21" t="str">
        <f t="shared" si="89"/>
        <v/>
      </c>
      <c r="FN10" s="21" t="str">
        <f t="shared" si="90"/>
        <v/>
      </c>
      <c r="FO10" s="21" t="str">
        <f t="shared" si="91"/>
        <v/>
      </c>
      <c r="FP10" s="270" t="str">
        <f t="shared" si="92"/>
        <v/>
      </c>
      <c r="FQ10" s="21" t="str">
        <f t="shared" si="93"/>
        <v/>
      </c>
      <c r="FR10" s="21" t="str">
        <f t="shared" si="94"/>
        <v/>
      </c>
      <c r="FS10" s="21" t="str">
        <f t="shared" si="95"/>
        <v/>
      </c>
      <c r="FT10" s="270" t="str">
        <f t="shared" si="96"/>
        <v/>
      </c>
      <c r="FU10" s="21" t="str">
        <f t="shared" si="97"/>
        <v/>
      </c>
      <c r="FV10" s="21" t="str">
        <f t="shared" si="98"/>
        <v/>
      </c>
      <c r="FW10" s="21" t="str">
        <f t="shared" si="99"/>
        <v/>
      </c>
      <c r="FX10" s="270" t="str">
        <f t="shared" si="100"/>
        <v/>
      </c>
      <c r="FY10" s="270" t="str">
        <f t="shared" si="101"/>
        <v/>
      </c>
      <c r="FZ10" s="273" t="str">
        <f t="shared" si="26"/>
        <v/>
      </c>
      <c r="GA10" s="270" t="str">
        <f t="shared" si="27"/>
        <v/>
      </c>
      <c r="GB10" s="273" t="str">
        <f t="shared" si="28"/>
        <v/>
      </c>
      <c r="GC10" s="20" t="str">
        <f t="shared" si="102"/>
        <v/>
      </c>
      <c r="GD10" s="21" t="str">
        <f t="shared" si="103"/>
        <v/>
      </c>
      <c r="GE10" s="21" t="str">
        <f t="shared" si="104"/>
        <v/>
      </c>
      <c r="GF10" s="21" t="str">
        <f t="shared" si="105"/>
        <v/>
      </c>
      <c r="GG10" s="21" t="str">
        <f t="shared" si="106"/>
        <v/>
      </c>
      <c r="GH10" s="21" t="str">
        <f t="shared" si="107"/>
        <v/>
      </c>
      <c r="GI10" s="21" t="str">
        <f t="shared" si="108"/>
        <v/>
      </c>
      <c r="GJ10" s="21" t="str">
        <f t="shared" si="109"/>
        <v/>
      </c>
      <c r="GK10" s="21" t="str">
        <f t="shared" si="110"/>
        <v/>
      </c>
      <c r="GL10" s="21" t="str">
        <f t="shared" si="111"/>
        <v/>
      </c>
      <c r="GM10" s="21" t="str">
        <f t="shared" si="112"/>
        <v/>
      </c>
      <c r="GN10" s="270" t="str">
        <f t="shared" si="113"/>
        <v/>
      </c>
      <c r="GO10" s="240" t="str">
        <f t="shared" si="31"/>
        <v/>
      </c>
      <c r="GP10" s="275" t="str">
        <f t="shared" si="32"/>
        <v/>
      </c>
      <c r="GQ10" s="20" t="str">
        <f t="shared" si="33"/>
        <v/>
      </c>
      <c r="GR10" s="21" t="str">
        <f t="shared" si="34"/>
        <v/>
      </c>
      <c r="GS10" s="21" t="str">
        <f t="shared" si="35"/>
        <v/>
      </c>
      <c r="GT10" s="21" t="str">
        <f t="shared" si="36"/>
        <v/>
      </c>
      <c r="GU10" s="21" t="str">
        <f t="shared" si="37"/>
        <v/>
      </c>
      <c r="GV10" s="21" t="str">
        <f t="shared" si="38"/>
        <v/>
      </c>
      <c r="GW10" s="21" t="str">
        <f t="shared" si="39"/>
        <v/>
      </c>
      <c r="GX10" s="21" t="str">
        <f t="shared" si="40"/>
        <v/>
      </c>
      <c r="GY10" s="21" t="str">
        <f t="shared" si="41"/>
        <v/>
      </c>
      <c r="GZ10" s="21" t="str">
        <f t="shared" si="42"/>
        <v/>
      </c>
      <c r="HA10" s="21" t="str">
        <f t="shared" si="43"/>
        <v/>
      </c>
      <c r="HB10" s="21" t="str">
        <f t="shared" si="44"/>
        <v/>
      </c>
      <c r="HC10" s="275" t="str">
        <f t="shared" si="45"/>
        <v/>
      </c>
      <c r="HD10" s="273" t="str">
        <f t="shared" si="46"/>
        <v/>
      </c>
      <c r="HE10" s="240" t="str">
        <f t="shared" si="47"/>
        <v/>
      </c>
      <c r="HF10" s="94"/>
      <c r="HG10" s="95"/>
      <c r="HH10" s="95"/>
      <c r="HI10" s="96"/>
      <c r="HJ10" s="183" t="s">
        <v>112</v>
      </c>
      <c r="HK10" s="223" t="e">
        <f>5*(1-HK9)/4</f>
        <v>#DIV/0!</v>
      </c>
      <c r="HL10" s="94"/>
      <c r="HM10" s="95"/>
      <c r="HN10" s="96"/>
      <c r="HO10" s="183" t="s">
        <v>112</v>
      </c>
      <c r="HP10" s="282" t="e">
        <f>5*(1-HP9)/4</f>
        <v>#DIV/0!</v>
      </c>
      <c r="HQ10" s="273" t="str">
        <f t="shared" si="50"/>
        <v/>
      </c>
      <c r="HR10" s="20" t="str">
        <f t="shared" si="51"/>
        <v/>
      </c>
      <c r="HS10" s="21" t="str">
        <f t="shared" si="52"/>
        <v/>
      </c>
      <c r="HT10" s="21" t="str">
        <f t="shared" si="53"/>
        <v/>
      </c>
      <c r="HU10" s="270" t="str">
        <f t="shared" si="54"/>
        <v/>
      </c>
      <c r="HV10" s="180" t="str">
        <f t="shared" si="55"/>
        <v/>
      </c>
      <c r="HW10" s="180" t="str">
        <f t="shared" si="56"/>
        <v/>
      </c>
      <c r="HX10" s="20" t="str">
        <f t="shared" si="118"/>
        <v/>
      </c>
      <c r="HY10" s="21" t="str">
        <f t="shared" si="119"/>
        <v/>
      </c>
      <c r="HZ10" s="21" t="str">
        <f t="shared" si="120"/>
        <v/>
      </c>
      <c r="IA10" s="21" t="str">
        <f t="shared" si="121"/>
        <v/>
      </c>
      <c r="IB10" s="21" t="str">
        <f t="shared" si="122"/>
        <v/>
      </c>
      <c r="IC10" s="21" t="str">
        <f t="shared" si="123"/>
        <v/>
      </c>
      <c r="ID10" s="21" t="str">
        <f t="shared" si="124"/>
        <v/>
      </c>
      <c r="IE10" s="21" t="str">
        <f t="shared" si="125"/>
        <v/>
      </c>
      <c r="IF10" s="21" t="str">
        <f t="shared" si="126"/>
        <v/>
      </c>
      <c r="IG10" s="21" t="str">
        <f t="shared" si="127"/>
        <v/>
      </c>
      <c r="IH10" s="21" t="str">
        <f t="shared" si="128"/>
        <v/>
      </c>
      <c r="II10" s="21" t="str">
        <f t="shared" si="129"/>
        <v/>
      </c>
      <c r="IJ10" s="21" t="str">
        <f t="shared" si="130"/>
        <v/>
      </c>
      <c r="IK10" s="181" t="str">
        <f t="shared" si="70"/>
        <v/>
      </c>
      <c r="IL10" s="20" t="str">
        <f t="shared" si="131"/>
        <v/>
      </c>
      <c r="IM10" s="21" t="str">
        <f t="shared" si="132"/>
        <v/>
      </c>
      <c r="IN10" s="21" t="str">
        <f t="shared" si="133"/>
        <v/>
      </c>
      <c r="IO10" s="21" t="str">
        <f t="shared" si="134"/>
        <v/>
      </c>
      <c r="IP10" s="21" t="str">
        <f t="shared" si="135"/>
        <v/>
      </c>
      <c r="IQ10" s="21" t="str">
        <f t="shared" si="136"/>
        <v/>
      </c>
      <c r="IR10" s="21" t="str">
        <f t="shared" si="137"/>
        <v/>
      </c>
      <c r="IS10" s="21" t="str">
        <f t="shared" si="138"/>
        <v/>
      </c>
      <c r="IT10" s="21" t="str">
        <f t="shared" si="139"/>
        <v/>
      </c>
      <c r="IU10" s="21" t="str">
        <f t="shared" si="140"/>
        <v/>
      </c>
      <c r="IV10" s="21" t="str">
        <f t="shared" si="141"/>
        <v/>
      </c>
      <c r="IW10" s="182" t="str">
        <f t="shared" si="82"/>
        <v/>
      </c>
    </row>
    <row r="11" spans="1:257" x14ac:dyDescent="0.4">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I11" s="20" t="str">
        <f t="shared" si="85"/>
        <v/>
      </c>
      <c r="FJ11" s="21" t="str">
        <f t="shared" si="86"/>
        <v/>
      </c>
      <c r="FK11" s="21" t="str">
        <f t="shared" si="87"/>
        <v/>
      </c>
      <c r="FL11" s="270" t="str">
        <f t="shared" si="88"/>
        <v/>
      </c>
      <c r="FM11" s="21" t="str">
        <f t="shared" si="89"/>
        <v/>
      </c>
      <c r="FN11" s="21" t="str">
        <f t="shared" si="90"/>
        <v/>
      </c>
      <c r="FO11" s="21" t="str">
        <f t="shared" si="91"/>
        <v/>
      </c>
      <c r="FP11" s="270" t="str">
        <f t="shared" si="92"/>
        <v/>
      </c>
      <c r="FQ11" s="21" t="str">
        <f t="shared" si="93"/>
        <v/>
      </c>
      <c r="FR11" s="21" t="str">
        <f t="shared" si="94"/>
        <v/>
      </c>
      <c r="FS11" s="21" t="str">
        <f t="shared" si="95"/>
        <v/>
      </c>
      <c r="FT11" s="270" t="str">
        <f t="shared" si="96"/>
        <v/>
      </c>
      <c r="FU11" s="21" t="str">
        <f t="shared" si="97"/>
        <v/>
      </c>
      <c r="FV11" s="21" t="str">
        <f t="shared" si="98"/>
        <v/>
      </c>
      <c r="FW11" s="21" t="str">
        <f t="shared" si="99"/>
        <v/>
      </c>
      <c r="FX11" s="270" t="str">
        <f t="shared" si="100"/>
        <v/>
      </c>
      <c r="FY11" s="270" t="str">
        <f t="shared" si="101"/>
        <v/>
      </c>
      <c r="FZ11" s="273" t="str">
        <f t="shared" si="26"/>
        <v/>
      </c>
      <c r="GA11" s="270" t="str">
        <f t="shared" si="27"/>
        <v/>
      </c>
      <c r="GB11" s="273" t="str">
        <f t="shared" si="28"/>
        <v/>
      </c>
      <c r="GC11" s="20" t="str">
        <f t="shared" si="102"/>
        <v/>
      </c>
      <c r="GD11" s="21" t="str">
        <f t="shared" si="103"/>
        <v/>
      </c>
      <c r="GE11" s="21" t="str">
        <f t="shared" si="104"/>
        <v/>
      </c>
      <c r="GF11" s="21" t="str">
        <f t="shared" si="105"/>
        <v/>
      </c>
      <c r="GG11" s="21" t="str">
        <f t="shared" si="106"/>
        <v/>
      </c>
      <c r="GH11" s="21" t="str">
        <f t="shared" si="107"/>
        <v/>
      </c>
      <c r="GI11" s="21" t="str">
        <f t="shared" si="108"/>
        <v/>
      </c>
      <c r="GJ11" s="21" t="str">
        <f t="shared" si="109"/>
        <v/>
      </c>
      <c r="GK11" s="21" t="str">
        <f t="shared" si="110"/>
        <v/>
      </c>
      <c r="GL11" s="21" t="str">
        <f t="shared" si="111"/>
        <v/>
      </c>
      <c r="GM11" s="21" t="str">
        <f t="shared" si="112"/>
        <v/>
      </c>
      <c r="GN11" s="270" t="str">
        <f t="shared" si="113"/>
        <v/>
      </c>
      <c r="GO11" s="240" t="str">
        <f t="shared" si="31"/>
        <v/>
      </c>
      <c r="GP11" s="275" t="str">
        <f t="shared" si="32"/>
        <v/>
      </c>
      <c r="GQ11" s="20" t="str">
        <f t="shared" si="33"/>
        <v/>
      </c>
      <c r="GR11" s="21" t="str">
        <f t="shared" si="34"/>
        <v/>
      </c>
      <c r="GS11" s="21" t="str">
        <f t="shared" si="35"/>
        <v/>
      </c>
      <c r="GT11" s="21" t="str">
        <f t="shared" si="36"/>
        <v/>
      </c>
      <c r="GU11" s="21" t="str">
        <f t="shared" si="37"/>
        <v/>
      </c>
      <c r="GV11" s="21" t="str">
        <f t="shared" si="38"/>
        <v/>
      </c>
      <c r="GW11" s="21" t="str">
        <f t="shared" si="39"/>
        <v/>
      </c>
      <c r="GX11" s="21" t="str">
        <f t="shared" si="40"/>
        <v/>
      </c>
      <c r="GY11" s="21" t="str">
        <f t="shared" si="41"/>
        <v/>
      </c>
      <c r="GZ11" s="21" t="str">
        <f t="shared" si="42"/>
        <v/>
      </c>
      <c r="HA11" s="21" t="str">
        <f t="shared" si="43"/>
        <v/>
      </c>
      <c r="HB11" s="21" t="str">
        <f t="shared" si="44"/>
        <v/>
      </c>
      <c r="HC11" s="275" t="str">
        <f t="shared" si="45"/>
        <v/>
      </c>
      <c r="HD11" s="273" t="str">
        <f t="shared" si="46"/>
        <v/>
      </c>
      <c r="HE11" s="240" t="str">
        <f t="shared" si="47"/>
        <v/>
      </c>
      <c r="HQ11" s="273" t="str">
        <f t="shared" si="50"/>
        <v/>
      </c>
      <c r="HR11" s="20" t="str">
        <f t="shared" si="51"/>
        <v/>
      </c>
      <c r="HS11" s="21" t="str">
        <f t="shared" si="52"/>
        <v/>
      </c>
      <c r="HT11" s="21" t="str">
        <f t="shared" si="53"/>
        <v/>
      </c>
      <c r="HU11" s="270" t="str">
        <f t="shared" si="54"/>
        <v/>
      </c>
      <c r="HV11" s="180" t="str">
        <f t="shared" si="55"/>
        <v/>
      </c>
      <c r="HW11" s="180" t="str">
        <f t="shared" si="56"/>
        <v/>
      </c>
      <c r="HX11" s="20" t="str">
        <f t="shared" si="118"/>
        <v/>
      </c>
      <c r="HY11" s="21" t="str">
        <f t="shared" si="119"/>
        <v/>
      </c>
      <c r="HZ11" s="21" t="str">
        <f t="shared" si="120"/>
        <v/>
      </c>
      <c r="IA11" s="21" t="str">
        <f t="shared" si="121"/>
        <v/>
      </c>
      <c r="IB11" s="21" t="str">
        <f t="shared" si="122"/>
        <v/>
      </c>
      <c r="IC11" s="21" t="str">
        <f t="shared" si="123"/>
        <v/>
      </c>
      <c r="ID11" s="21" t="str">
        <f t="shared" si="124"/>
        <v/>
      </c>
      <c r="IE11" s="21" t="str">
        <f t="shared" si="125"/>
        <v/>
      </c>
      <c r="IF11" s="21" t="str">
        <f t="shared" si="126"/>
        <v/>
      </c>
      <c r="IG11" s="21" t="str">
        <f t="shared" si="127"/>
        <v/>
      </c>
      <c r="IH11" s="21" t="str">
        <f t="shared" si="128"/>
        <v/>
      </c>
      <c r="II11" s="21" t="str">
        <f t="shared" si="129"/>
        <v/>
      </c>
      <c r="IJ11" s="21" t="str">
        <f t="shared" si="130"/>
        <v/>
      </c>
      <c r="IK11" s="181" t="str">
        <f t="shared" si="70"/>
        <v/>
      </c>
      <c r="IL11" s="20" t="str">
        <f t="shared" si="131"/>
        <v/>
      </c>
      <c r="IM11" s="21" t="str">
        <f t="shared" si="132"/>
        <v/>
      </c>
      <c r="IN11" s="21" t="str">
        <f t="shared" si="133"/>
        <v/>
      </c>
      <c r="IO11" s="21" t="str">
        <f t="shared" si="134"/>
        <v/>
      </c>
      <c r="IP11" s="21" t="str">
        <f t="shared" si="135"/>
        <v/>
      </c>
      <c r="IQ11" s="21" t="str">
        <f t="shared" si="136"/>
        <v/>
      </c>
      <c r="IR11" s="21" t="str">
        <f t="shared" si="137"/>
        <v/>
      </c>
      <c r="IS11" s="21" t="str">
        <f t="shared" si="138"/>
        <v/>
      </c>
      <c r="IT11" s="21" t="str">
        <f t="shared" si="139"/>
        <v/>
      </c>
      <c r="IU11" s="21" t="str">
        <f t="shared" si="140"/>
        <v/>
      </c>
      <c r="IV11" s="21" t="str">
        <f t="shared" si="141"/>
        <v/>
      </c>
      <c r="IW11" s="182" t="str">
        <f t="shared" si="82"/>
        <v/>
      </c>
    </row>
    <row r="12" spans="1:257" x14ac:dyDescent="0.4">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I12" s="20" t="str">
        <f t="shared" si="85"/>
        <v/>
      </c>
      <c r="FJ12" s="21" t="str">
        <f t="shared" si="86"/>
        <v/>
      </c>
      <c r="FK12" s="21" t="str">
        <f t="shared" si="87"/>
        <v/>
      </c>
      <c r="FL12" s="270" t="str">
        <f t="shared" si="88"/>
        <v/>
      </c>
      <c r="FM12" s="21" t="str">
        <f t="shared" si="89"/>
        <v/>
      </c>
      <c r="FN12" s="21" t="str">
        <f t="shared" si="90"/>
        <v/>
      </c>
      <c r="FO12" s="21" t="str">
        <f t="shared" si="91"/>
        <v/>
      </c>
      <c r="FP12" s="270" t="str">
        <f t="shared" si="92"/>
        <v/>
      </c>
      <c r="FQ12" s="21" t="str">
        <f t="shared" si="93"/>
        <v/>
      </c>
      <c r="FR12" s="21" t="str">
        <f t="shared" si="94"/>
        <v/>
      </c>
      <c r="FS12" s="21" t="str">
        <f t="shared" si="95"/>
        <v/>
      </c>
      <c r="FT12" s="270" t="str">
        <f t="shared" si="96"/>
        <v/>
      </c>
      <c r="FU12" s="21" t="str">
        <f t="shared" si="97"/>
        <v/>
      </c>
      <c r="FV12" s="21" t="str">
        <f t="shared" si="98"/>
        <v/>
      </c>
      <c r="FW12" s="21" t="str">
        <f t="shared" si="99"/>
        <v/>
      </c>
      <c r="FX12" s="270" t="str">
        <f t="shared" si="100"/>
        <v/>
      </c>
      <c r="FY12" s="270" t="str">
        <f t="shared" si="101"/>
        <v/>
      </c>
      <c r="FZ12" s="273" t="str">
        <f t="shared" si="26"/>
        <v/>
      </c>
      <c r="GA12" s="270" t="str">
        <f t="shared" si="27"/>
        <v/>
      </c>
      <c r="GB12" s="273" t="str">
        <f t="shared" si="28"/>
        <v/>
      </c>
      <c r="GC12" s="20" t="str">
        <f t="shared" si="102"/>
        <v/>
      </c>
      <c r="GD12" s="21" t="str">
        <f t="shared" si="103"/>
        <v/>
      </c>
      <c r="GE12" s="21" t="str">
        <f t="shared" si="104"/>
        <v/>
      </c>
      <c r="GF12" s="21" t="str">
        <f t="shared" si="105"/>
        <v/>
      </c>
      <c r="GG12" s="21" t="str">
        <f t="shared" si="106"/>
        <v/>
      </c>
      <c r="GH12" s="21" t="str">
        <f t="shared" si="107"/>
        <v/>
      </c>
      <c r="GI12" s="21" t="str">
        <f t="shared" si="108"/>
        <v/>
      </c>
      <c r="GJ12" s="21" t="str">
        <f t="shared" si="109"/>
        <v/>
      </c>
      <c r="GK12" s="21" t="str">
        <f t="shared" si="110"/>
        <v/>
      </c>
      <c r="GL12" s="21" t="str">
        <f t="shared" si="111"/>
        <v/>
      </c>
      <c r="GM12" s="21" t="str">
        <f t="shared" si="112"/>
        <v/>
      </c>
      <c r="GN12" s="270" t="str">
        <f t="shared" si="113"/>
        <v/>
      </c>
      <c r="GO12" s="240" t="str">
        <f t="shared" si="31"/>
        <v/>
      </c>
      <c r="GP12" s="275" t="str">
        <f t="shared" si="32"/>
        <v/>
      </c>
      <c r="GQ12" s="20" t="str">
        <f t="shared" si="33"/>
        <v/>
      </c>
      <c r="GR12" s="21" t="str">
        <f t="shared" si="34"/>
        <v/>
      </c>
      <c r="GS12" s="21" t="str">
        <f t="shared" si="35"/>
        <v/>
      </c>
      <c r="GT12" s="21" t="str">
        <f t="shared" si="36"/>
        <v/>
      </c>
      <c r="GU12" s="21" t="str">
        <f t="shared" si="37"/>
        <v/>
      </c>
      <c r="GV12" s="21" t="str">
        <f t="shared" si="38"/>
        <v/>
      </c>
      <c r="GW12" s="21" t="str">
        <f t="shared" si="39"/>
        <v/>
      </c>
      <c r="GX12" s="21" t="str">
        <f t="shared" si="40"/>
        <v/>
      </c>
      <c r="GY12" s="21" t="str">
        <f t="shared" si="41"/>
        <v/>
      </c>
      <c r="GZ12" s="21" t="str">
        <f t="shared" si="42"/>
        <v/>
      </c>
      <c r="HA12" s="21" t="str">
        <f t="shared" si="43"/>
        <v/>
      </c>
      <c r="HB12" s="21" t="str">
        <f t="shared" si="44"/>
        <v/>
      </c>
      <c r="HC12" s="275" t="str">
        <f t="shared" si="45"/>
        <v/>
      </c>
      <c r="HD12" s="273" t="str">
        <f t="shared" si="46"/>
        <v/>
      </c>
      <c r="HE12" s="240" t="str">
        <f t="shared" si="47"/>
        <v/>
      </c>
      <c r="HQ12" s="273" t="str">
        <f t="shared" si="50"/>
        <v/>
      </c>
      <c r="HR12" s="20" t="str">
        <f t="shared" si="51"/>
        <v/>
      </c>
      <c r="HS12" s="21" t="str">
        <f t="shared" si="52"/>
        <v/>
      </c>
      <c r="HT12" s="21" t="str">
        <f t="shared" si="53"/>
        <v/>
      </c>
      <c r="HU12" s="270" t="str">
        <f t="shared" si="54"/>
        <v/>
      </c>
      <c r="HV12" s="180" t="str">
        <f t="shared" si="55"/>
        <v/>
      </c>
      <c r="HW12" s="180" t="str">
        <f t="shared" si="56"/>
        <v/>
      </c>
      <c r="HX12" s="20" t="str">
        <f t="shared" si="118"/>
        <v/>
      </c>
      <c r="HY12" s="21" t="str">
        <f t="shared" si="119"/>
        <v/>
      </c>
      <c r="HZ12" s="21" t="str">
        <f t="shared" si="120"/>
        <v/>
      </c>
      <c r="IA12" s="21" t="str">
        <f t="shared" si="121"/>
        <v/>
      </c>
      <c r="IB12" s="21" t="str">
        <f t="shared" si="122"/>
        <v/>
      </c>
      <c r="IC12" s="21" t="str">
        <f t="shared" si="123"/>
        <v/>
      </c>
      <c r="ID12" s="21" t="str">
        <f t="shared" si="124"/>
        <v/>
      </c>
      <c r="IE12" s="21" t="str">
        <f t="shared" si="125"/>
        <v/>
      </c>
      <c r="IF12" s="21" t="str">
        <f t="shared" si="126"/>
        <v/>
      </c>
      <c r="IG12" s="21" t="str">
        <f t="shared" si="127"/>
        <v/>
      </c>
      <c r="IH12" s="21" t="str">
        <f t="shared" si="128"/>
        <v/>
      </c>
      <c r="II12" s="21" t="str">
        <f t="shared" si="129"/>
        <v/>
      </c>
      <c r="IJ12" s="21" t="str">
        <f t="shared" si="130"/>
        <v/>
      </c>
      <c r="IK12" s="181" t="str">
        <f t="shared" si="70"/>
        <v/>
      </c>
      <c r="IL12" s="20" t="str">
        <f t="shared" si="131"/>
        <v/>
      </c>
      <c r="IM12" s="21" t="str">
        <f t="shared" si="132"/>
        <v/>
      </c>
      <c r="IN12" s="21" t="str">
        <f t="shared" si="133"/>
        <v/>
      </c>
      <c r="IO12" s="21" t="str">
        <f t="shared" si="134"/>
        <v/>
      </c>
      <c r="IP12" s="21" t="str">
        <f t="shared" si="135"/>
        <v/>
      </c>
      <c r="IQ12" s="21" t="str">
        <f t="shared" si="136"/>
        <v/>
      </c>
      <c r="IR12" s="21" t="str">
        <f t="shared" si="137"/>
        <v/>
      </c>
      <c r="IS12" s="21" t="str">
        <f t="shared" si="138"/>
        <v/>
      </c>
      <c r="IT12" s="21" t="str">
        <f t="shared" si="139"/>
        <v/>
      </c>
      <c r="IU12" s="21" t="str">
        <f t="shared" si="140"/>
        <v/>
      </c>
      <c r="IV12" s="21" t="str">
        <f t="shared" si="141"/>
        <v/>
      </c>
      <c r="IW12" s="182" t="str">
        <f t="shared" si="82"/>
        <v/>
      </c>
    </row>
    <row r="13" spans="1:257" x14ac:dyDescent="0.4">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I13" s="20" t="str">
        <f t="shared" si="85"/>
        <v/>
      </c>
      <c r="FJ13" s="21" t="str">
        <f t="shared" si="86"/>
        <v/>
      </c>
      <c r="FK13" s="21" t="str">
        <f t="shared" si="87"/>
        <v/>
      </c>
      <c r="FL13" s="270" t="str">
        <f t="shared" si="88"/>
        <v/>
      </c>
      <c r="FM13" s="21" t="str">
        <f t="shared" si="89"/>
        <v/>
      </c>
      <c r="FN13" s="21" t="str">
        <f t="shared" si="90"/>
        <v/>
      </c>
      <c r="FO13" s="21" t="str">
        <f t="shared" si="91"/>
        <v/>
      </c>
      <c r="FP13" s="270" t="str">
        <f t="shared" si="92"/>
        <v/>
      </c>
      <c r="FQ13" s="21" t="str">
        <f t="shared" si="93"/>
        <v/>
      </c>
      <c r="FR13" s="21" t="str">
        <f t="shared" si="94"/>
        <v/>
      </c>
      <c r="FS13" s="21" t="str">
        <f t="shared" si="95"/>
        <v/>
      </c>
      <c r="FT13" s="270" t="str">
        <f t="shared" si="96"/>
        <v/>
      </c>
      <c r="FU13" s="21" t="str">
        <f t="shared" si="97"/>
        <v/>
      </c>
      <c r="FV13" s="21" t="str">
        <f t="shared" si="98"/>
        <v/>
      </c>
      <c r="FW13" s="21" t="str">
        <f t="shared" si="99"/>
        <v/>
      </c>
      <c r="FX13" s="270" t="str">
        <f t="shared" si="100"/>
        <v/>
      </c>
      <c r="FY13" s="270" t="str">
        <f t="shared" si="101"/>
        <v/>
      </c>
      <c r="FZ13" s="273" t="str">
        <f t="shared" si="26"/>
        <v/>
      </c>
      <c r="GA13" s="270" t="str">
        <f t="shared" si="27"/>
        <v/>
      </c>
      <c r="GB13" s="273" t="str">
        <f t="shared" si="28"/>
        <v/>
      </c>
      <c r="GC13" s="20" t="str">
        <f t="shared" si="102"/>
        <v/>
      </c>
      <c r="GD13" s="21" t="str">
        <f t="shared" si="103"/>
        <v/>
      </c>
      <c r="GE13" s="21" t="str">
        <f t="shared" si="104"/>
        <v/>
      </c>
      <c r="GF13" s="21" t="str">
        <f t="shared" si="105"/>
        <v/>
      </c>
      <c r="GG13" s="21" t="str">
        <f t="shared" si="106"/>
        <v/>
      </c>
      <c r="GH13" s="21" t="str">
        <f t="shared" si="107"/>
        <v/>
      </c>
      <c r="GI13" s="21" t="str">
        <f t="shared" si="108"/>
        <v/>
      </c>
      <c r="GJ13" s="21" t="str">
        <f t="shared" si="109"/>
        <v/>
      </c>
      <c r="GK13" s="21" t="str">
        <f t="shared" si="110"/>
        <v/>
      </c>
      <c r="GL13" s="21" t="str">
        <f t="shared" si="111"/>
        <v/>
      </c>
      <c r="GM13" s="21" t="str">
        <f t="shared" si="112"/>
        <v/>
      </c>
      <c r="GN13" s="270" t="str">
        <f t="shared" si="113"/>
        <v/>
      </c>
      <c r="GO13" s="240" t="str">
        <f t="shared" si="31"/>
        <v/>
      </c>
      <c r="GP13" s="275" t="str">
        <f t="shared" si="32"/>
        <v/>
      </c>
      <c r="GQ13" s="20" t="str">
        <f t="shared" si="33"/>
        <v/>
      </c>
      <c r="GR13" s="21" t="str">
        <f t="shared" si="34"/>
        <v/>
      </c>
      <c r="GS13" s="21" t="str">
        <f t="shared" si="35"/>
        <v/>
      </c>
      <c r="GT13" s="21" t="str">
        <f t="shared" si="36"/>
        <v/>
      </c>
      <c r="GU13" s="21" t="str">
        <f t="shared" si="37"/>
        <v/>
      </c>
      <c r="GV13" s="21" t="str">
        <f t="shared" si="38"/>
        <v/>
      </c>
      <c r="GW13" s="21" t="str">
        <f t="shared" si="39"/>
        <v/>
      </c>
      <c r="GX13" s="21" t="str">
        <f t="shared" si="40"/>
        <v/>
      </c>
      <c r="GY13" s="21" t="str">
        <f t="shared" si="41"/>
        <v/>
      </c>
      <c r="GZ13" s="21" t="str">
        <f t="shared" si="42"/>
        <v/>
      </c>
      <c r="HA13" s="21" t="str">
        <f t="shared" si="43"/>
        <v/>
      </c>
      <c r="HB13" s="21" t="str">
        <f t="shared" si="44"/>
        <v/>
      </c>
      <c r="HC13" s="275" t="str">
        <f t="shared" si="45"/>
        <v/>
      </c>
      <c r="HD13" s="273" t="str">
        <f t="shared" si="46"/>
        <v/>
      </c>
      <c r="HE13" s="240" t="str">
        <f t="shared" si="47"/>
        <v/>
      </c>
      <c r="HQ13" s="273" t="str">
        <f t="shared" si="50"/>
        <v/>
      </c>
      <c r="HR13" s="20" t="str">
        <f t="shared" si="51"/>
        <v/>
      </c>
      <c r="HS13" s="21" t="str">
        <f t="shared" si="52"/>
        <v/>
      </c>
      <c r="HT13" s="21" t="str">
        <f t="shared" si="53"/>
        <v/>
      </c>
      <c r="HU13" s="270" t="str">
        <f t="shared" si="54"/>
        <v/>
      </c>
      <c r="HV13" s="180" t="str">
        <f t="shared" si="55"/>
        <v/>
      </c>
      <c r="HW13" s="180" t="str">
        <f t="shared" si="56"/>
        <v/>
      </c>
      <c r="HX13" s="20" t="str">
        <f t="shared" si="118"/>
        <v/>
      </c>
      <c r="HY13" s="21" t="str">
        <f t="shared" si="119"/>
        <v/>
      </c>
      <c r="HZ13" s="21" t="str">
        <f t="shared" si="120"/>
        <v/>
      </c>
      <c r="IA13" s="21" t="str">
        <f t="shared" si="121"/>
        <v/>
      </c>
      <c r="IB13" s="21" t="str">
        <f t="shared" si="122"/>
        <v/>
      </c>
      <c r="IC13" s="21" t="str">
        <f t="shared" si="123"/>
        <v/>
      </c>
      <c r="ID13" s="21" t="str">
        <f t="shared" si="124"/>
        <v/>
      </c>
      <c r="IE13" s="21" t="str">
        <f t="shared" si="125"/>
        <v/>
      </c>
      <c r="IF13" s="21" t="str">
        <f t="shared" si="126"/>
        <v/>
      </c>
      <c r="IG13" s="21" t="str">
        <f t="shared" si="127"/>
        <v/>
      </c>
      <c r="IH13" s="21" t="str">
        <f t="shared" si="128"/>
        <v/>
      </c>
      <c r="II13" s="21" t="str">
        <f t="shared" si="129"/>
        <v/>
      </c>
      <c r="IJ13" s="21" t="str">
        <f t="shared" si="130"/>
        <v/>
      </c>
      <c r="IK13" s="181" t="str">
        <f t="shared" si="70"/>
        <v/>
      </c>
      <c r="IL13" s="20" t="str">
        <f t="shared" si="131"/>
        <v/>
      </c>
      <c r="IM13" s="21" t="str">
        <f t="shared" si="132"/>
        <v/>
      </c>
      <c r="IN13" s="21" t="str">
        <f t="shared" si="133"/>
        <v/>
      </c>
      <c r="IO13" s="21" t="str">
        <f t="shared" si="134"/>
        <v/>
      </c>
      <c r="IP13" s="21" t="str">
        <f t="shared" si="135"/>
        <v/>
      </c>
      <c r="IQ13" s="21" t="str">
        <f t="shared" si="136"/>
        <v/>
      </c>
      <c r="IR13" s="21" t="str">
        <f t="shared" si="137"/>
        <v/>
      </c>
      <c r="IS13" s="21" t="str">
        <f t="shared" si="138"/>
        <v/>
      </c>
      <c r="IT13" s="21" t="str">
        <f t="shared" si="139"/>
        <v/>
      </c>
      <c r="IU13" s="21" t="str">
        <f t="shared" si="140"/>
        <v/>
      </c>
      <c r="IV13" s="21" t="str">
        <f t="shared" si="141"/>
        <v/>
      </c>
      <c r="IW13" s="182" t="str">
        <f t="shared" si="82"/>
        <v/>
      </c>
    </row>
    <row r="14" spans="1:257" x14ac:dyDescent="0.4">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I14" s="20" t="str">
        <f t="shared" si="85"/>
        <v/>
      </c>
      <c r="FJ14" s="21" t="str">
        <f t="shared" si="86"/>
        <v/>
      </c>
      <c r="FK14" s="21" t="str">
        <f t="shared" si="87"/>
        <v/>
      </c>
      <c r="FL14" s="270" t="str">
        <f t="shared" si="88"/>
        <v/>
      </c>
      <c r="FM14" s="21" t="str">
        <f t="shared" si="89"/>
        <v/>
      </c>
      <c r="FN14" s="21" t="str">
        <f t="shared" si="90"/>
        <v/>
      </c>
      <c r="FO14" s="21" t="str">
        <f t="shared" si="91"/>
        <v/>
      </c>
      <c r="FP14" s="270" t="str">
        <f t="shared" si="92"/>
        <v/>
      </c>
      <c r="FQ14" s="21" t="str">
        <f t="shared" si="93"/>
        <v/>
      </c>
      <c r="FR14" s="21" t="str">
        <f t="shared" si="94"/>
        <v/>
      </c>
      <c r="FS14" s="21" t="str">
        <f t="shared" si="95"/>
        <v/>
      </c>
      <c r="FT14" s="270" t="str">
        <f t="shared" si="96"/>
        <v/>
      </c>
      <c r="FU14" s="21" t="str">
        <f t="shared" si="97"/>
        <v/>
      </c>
      <c r="FV14" s="21" t="str">
        <f t="shared" si="98"/>
        <v/>
      </c>
      <c r="FW14" s="21" t="str">
        <f t="shared" si="99"/>
        <v/>
      </c>
      <c r="FX14" s="270" t="str">
        <f t="shared" si="100"/>
        <v/>
      </c>
      <c r="FY14" s="270" t="str">
        <f t="shared" si="101"/>
        <v/>
      </c>
      <c r="FZ14" s="273" t="str">
        <f t="shared" si="26"/>
        <v/>
      </c>
      <c r="GA14" s="270" t="str">
        <f t="shared" si="27"/>
        <v/>
      </c>
      <c r="GB14" s="273" t="str">
        <f t="shared" si="28"/>
        <v/>
      </c>
      <c r="GC14" s="20" t="str">
        <f t="shared" si="102"/>
        <v/>
      </c>
      <c r="GD14" s="21" t="str">
        <f t="shared" si="103"/>
        <v/>
      </c>
      <c r="GE14" s="21" t="str">
        <f t="shared" si="104"/>
        <v/>
      </c>
      <c r="GF14" s="21" t="str">
        <f t="shared" si="105"/>
        <v/>
      </c>
      <c r="GG14" s="21" t="str">
        <f t="shared" si="106"/>
        <v/>
      </c>
      <c r="GH14" s="21" t="str">
        <f t="shared" si="107"/>
        <v/>
      </c>
      <c r="GI14" s="21" t="str">
        <f t="shared" si="108"/>
        <v/>
      </c>
      <c r="GJ14" s="21" t="str">
        <f t="shared" si="109"/>
        <v/>
      </c>
      <c r="GK14" s="21" t="str">
        <f t="shared" si="110"/>
        <v/>
      </c>
      <c r="GL14" s="21" t="str">
        <f t="shared" si="111"/>
        <v/>
      </c>
      <c r="GM14" s="21" t="str">
        <f t="shared" si="112"/>
        <v/>
      </c>
      <c r="GN14" s="270" t="str">
        <f t="shared" si="113"/>
        <v/>
      </c>
      <c r="GO14" s="240" t="str">
        <f t="shared" si="31"/>
        <v/>
      </c>
      <c r="GP14" s="275" t="str">
        <f t="shared" si="32"/>
        <v/>
      </c>
      <c r="GQ14" s="20" t="str">
        <f t="shared" si="33"/>
        <v/>
      </c>
      <c r="GR14" s="21" t="str">
        <f t="shared" si="34"/>
        <v/>
      </c>
      <c r="GS14" s="21" t="str">
        <f t="shared" si="35"/>
        <v/>
      </c>
      <c r="GT14" s="21" t="str">
        <f t="shared" si="36"/>
        <v/>
      </c>
      <c r="GU14" s="21" t="str">
        <f t="shared" si="37"/>
        <v/>
      </c>
      <c r="GV14" s="21" t="str">
        <f t="shared" si="38"/>
        <v/>
      </c>
      <c r="GW14" s="21" t="str">
        <f t="shared" si="39"/>
        <v/>
      </c>
      <c r="GX14" s="21" t="str">
        <f t="shared" si="40"/>
        <v/>
      </c>
      <c r="GY14" s="21" t="str">
        <f t="shared" si="41"/>
        <v/>
      </c>
      <c r="GZ14" s="21" t="str">
        <f t="shared" si="42"/>
        <v/>
      </c>
      <c r="HA14" s="21" t="str">
        <f t="shared" si="43"/>
        <v/>
      </c>
      <c r="HB14" s="21" t="str">
        <f t="shared" si="44"/>
        <v/>
      </c>
      <c r="HC14" s="275" t="str">
        <f t="shared" si="45"/>
        <v/>
      </c>
      <c r="HD14" s="273" t="str">
        <f t="shared" si="46"/>
        <v/>
      </c>
      <c r="HE14" s="240" t="str">
        <f t="shared" si="47"/>
        <v/>
      </c>
      <c r="HQ14" s="273" t="str">
        <f t="shared" si="50"/>
        <v/>
      </c>
      <c r="HR14" s="20" t="str">
        <f t="shared" si="51"/>
        <v/>
      </c>
      <c r="HS14" s="21" t="str">
        <f t="shared" si="52"/>
        <v/>
      </c>
      <c r="HT14" s="21" t="str">
        <f t="shared" si="53"/>
        <v/>
      </c>
      <c r="HU14" s="270" t="str">
        <f t="shared" si="54"/>
        <v/>
      </c>
      <c r="HV14" s="180" t="str">
        <f t="shared" si="55"/>
        <v/>
      </c>
      <c r="HW14" s="180" t="str">
        <f t="shared" si="56"/>
        <v/>
      </c>
      <c r="HX14" s="20" t="str">
        <f t="shared" si="118"/>
        <v/>
      </c>
      <c r="HY14" s="21" t="str">
        <f t="shared" si="119"/>
        <v/>
      </c>
      <c r="HZ14" s="21" t="str">
        <f t="shared" si="120"/>
        <v/>
      </c>
      <c r="IA14" s="21" t="str">
        <f t="shared" si="121"/>
        <v/>
      </c>
      <c r="IB14" s="21" t="str">
        <f t="shared" si="122"/>
        <v/>
      </c>
      <c r="IC14" s="21" t="str">
        <f t="shared" si="123"/>
        <v/>
      </c>
      <c r="ID14" s="21" t="str">
        <f t="shared" si="124"/>
        <v/>
      </c>
      <c r="IE14" s="21" t="str">
        <f t="shared" si="125"/>
        <v/>
      </c>
      <c r="IF14" s="21" t="str">
        <f t="shared" si="126"/>
        <v/>
      </c>
      <c r="IG14" s="21" t="str">
        <f t="shared" si="127"/>
        <v/>
      </c>
      <c r="IH14" s="21" t="str">
        <f t="shared" si="128"/>
        <v/>
      </c>
      <c r="II14" s="21" t="str">
        <f t="shared" si="129"/>
        <v/>
      </c>
      <c r="IJ14" s="21" t="str">
        <f t="shared" si="130"/>
        <v/>
      </c>
      <c r="IK14" s="181" t="str">
        <f t="shared" si="70"/>
        <v/>
      </c>
      <c r="IL14" s="20" t="str">
        <f t="shared" si="131"/>
        <v/>
      </c>
      <c r="IM14" s="21" t="str">
        <f t="shared" si="132"/>
        <v/>
      </c>
      <c r="IN14" s="21" t="str">
        <f t="shared" si="133"/>
        <v/>
      </c>
      <c r="IO14" s="21" t="str">
        <f t="shared" si="134"/>
        <v/>
      </c>
      <c r="IP14" s="21" t="str">
        <f t="shared" si="135"/>
        <v/>
      </c>
      <c r="IQ14" s="21" t="str">
        <f t="shared" si="136"/>
        <v/>
      </c>
      <c r="IR14" s="21" t="str">
        <f t="shared" si="137"/>
        <v/>
      </c>
      <c r="IS14" s="21" t="str">
        <f t="shared" si="138"/>
        <v/>
      </c>
      <c r="IT14" s="21" t="str">
        <f t="shared" si="139"/>
        <v/>
      </c>
      <c r="IU14" s="21" t="str">
        <f t="shared" si="140"/>
        <v/>
      </c>
      <c r="IV14" s="21" t="str">
        <f t="shared" si="141"/>
        <v/>
      </c>
      <c r="IW14" s="182" t="str">
        <f t="shared" si="82"/>
        <v/>
      </c>
    </row>
    <row r="15" spans="1:257" x14ac:dyDescent="0.4">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I15" s="20" t="str">
        <f t="shared" si="85"/>
        <v/>
      </c>
      <c r="FJ15" s="21" t="str">
        <f t="shared" si="86"/>
        <v/>
      </c>
      <c r="FK15" s="21" t="str">
        <f t="shared" si="87"/>
        <v/>
      </c>
      <c r="FL15" s="270" t="str">
        <f t="shared" si="88"/>
        <v/>
      </c>
      <c r="FM15" s="21" t="str">
        <f t="shared" si="89"/>
        <v/>
      </c>
      <c r="FN15" s="21" t="str">
        <f t="shared" si="90"/>
        <v/>
      </c>
      <c r="FO15" s="21" t="str">
        <f t="shared" si="91"/>
        <v/>
      </c>
      <c r="FP15" s="270" t="str">
        <f t="shared" si="92"/>
        <v/>
      </c>
      <c r="FQ15" s="21" t="str">
        <f t="shared" si="93"/>
        <v/>
      </c>
      <c r="FR15" s="21" t="str">
        <f t="shared" si="94"/>
        <v/>
      </c>
      <c r="FS15" s="21" t="str">
        <f t="shared" si="95"/>
        <v/>
      </c>
      <c r="FT15" s="270" t="str">
        <f t="shared" si="96"/>
        <v/>
      </c>
      <c r="FU15" s="21" t="str">
        <f t="shared" si="97"/>
        <v/>
      </c>
      <c r="FV15" s="21" t="str">
        <f t="shared" si="98"/>
        <v/>
      </c>
      <c r="FW15" s="21" t="str">
        <f t="shared" si="99"/>
        <v/>
      </c>
      <c r="FX15" s="270" t="str">
        <f t="shared" si="100"/>
        <v/>
      </c>
      <c r="FY15" s="270" t="str">
        <f t="shared" si="101"/>
        <v/>
      </c>
      <c r="FZ15" s="273" t="str">
        <f t="shared" si="26"/>
        <v/>
      </c>
      <c r="GA15" s="270" t="str">
        <f t="shared" si="27"/>
        <v/>
      </c>
      <c r="GB15" s="273" t="str">
        <f t="shared" si="28"/>
        <v/>
      </c>
      <c r="GC15" s="20" t="str">
        <f t="shared" si="102"/>
        <v/>
      </c>
      <c r="GD15" s="21" t="str">
        <f t="shared" si="103"/>
        <v/>
      </c>
      <c r="GE15" s="21" t="str">
        <f t="shared" si="104"/>
        <v/>
      </c>
      <c r="GF15" s="21" t="str">
        <f t="shared" si="105"/>
        <v/>
      </c>
      <c r="GG15" s="21" t="str">
        <f t="shared" si="106"/>
        <v/>
      </c>
      <c r="GH15" s="21" t="str">
        <f t="shared" si="107"/>
        <v/>
      </c>
      <c r="GI15" s="21" t="str">
        <f t="shared" si="108"/>
        <v/>
      </c>
      <c r="GJ15" s="21" t="str">
        <f t="shared" si="109"/>
        <v/>
      </c>
      <c r="GK15" s="21" t="str">
        <f t="shared" si="110"/>
        <v/>
      </c>
      <c r="GL15" s="21" t="str">
        <f t="shared" si="111"/>
        <v/>
      </c>
      <c r="GM15" s="21" t="str">
        <f t="shared" si="112"/>
        <v/>
      </c>
      <c r="GN15" s="270" t="str">
        <f t="shared" si="113"/>
        <v/>
      </c>
      <c r="GO15" s="240" t="str">
        <f t="shared" si="31"/>
        <v/>
      </c>
      <c r="GP15" s="275" t="str">
        <f t="shared" si="32"/>
        <v/>
      </c>
      <c r="GQ15" s="20" t="str">
        <f t="shared" si="33"/>
        <v/>
      </c>
      <c r="GR15" s="21" t="str">
        <f t="shared" si="34"/>
        <v/>
      </c>
      <c r="GS15" s="21" t="str">
        <f t="shared" si="35"/>
        <v/>
      </c>
      <c r="GT15" s="21" t="str">
        <f t="shared" si="36"/>
        <v/>
      </c>
      <c r="GU15" s="21" t="str">
        <f t="shared" si="37"/>
        <v/>
      </c>
      <c r="GV15" s="21" t="str">
        <f t="shared" si="38"/>
        <v/>
      </c>
      <c r="GW15" s="21" t="str">
        <f t="shared" si="39"/>
        <v/>
      </c>
      <c r="GX15" s="21" t="str">
        <f t="shared" si="40"/>
        <v/>
      </c>
      <c r="GY15" s="21" t="str">
        <f t="shared" si="41"/>
        <v/>
      </c>
      <c r="GZ15" s="21" t="str">
        <f t="shared" si="42"/>
        <v/>
      </c>
      <c r="HA15" s="21" t="str">
        <f t="shared" si="43"/>
        <v/>
      </c>
      <c r="HB15" s="21" t="str">
        <f t="shared" si="44"/>
        <v/>
      </c>
      <c r="HC15" s="275" t="str">
        <f t="shared" si="45"/>
        <v/>
      </c>
      <c r="HD15" s="273" t="str">
        <f t="shared" si="46"/>
        <v/>
      </c>
      <c r="HE15" s="240" t="str">
        <f t="shared" si="47"/>
        <v/>
      </c>
      <c r="HQ15" s="273" t="str">
        <f t="shared" si="50"/>
        <v/>
      </c>
      <c r="HR15" s="20" t="str">
        <f t="shared" si="51"/>
        <v/>
      </c>
      <c r="HS15" s="21" t="str">
        <f t="shared" si="52"/>
        <v/>
      </c>
      <c r="HT15" s="21" t="str">
        <f t="shared" si="53"/>
        <v/>
      </c>
      <c r="HU15" s="270" t="str">
        <f t="shared" si="54"/>
        <v/>
      </c>
      <c r="HV15" s="180" t="str">
        <f t="shared" si="55"/>
        <v/>
      </c>
      <c r="HW15" s="180" t="str">
        <f t="shared" si="56"/>
        <v/>
      </c>
      <c r="HX15" s="20" t="str">
        <f t="shared" si="118"/>
        <v/>
      </c>
      <c r="HY15" s="21" t="str">
        <f t="shared" si="119"/>
        <v/>
      </c>
      <c r="HZ15" s="21" t="str">
        <f t="shared" si="120"/>
        <v/>
      </c>
      <c r="IA15" s="21" t="str">
        <f t="shared" si="121"/>
        <v/>
      </c>
      <c r="IB15" s="21" t="str">
        <f t="shared" si="122"/>
        <v/>
      </c>
      <c r="IC15" s="21" t="str">
        <f t="shared" si="123"/>
        <v/>
      </c>
      <c r="ID15" s="21" t="str">
        <f t="shared" si="124"/>
        <v/>
      </c>
      <c r="IE15" s="21" t="str">
        <f t="shared" si="125"/>
        <v/>
      </c>
      <c r="IF15" s="21" t="str">
        <f t="shared" si="126"/>
        <v/>
      </c>
      <c r="IG15" s="21" t="str">
        <f t="shared" si="127"/>
        <v/>
      </c>
      <c r="IH15" s="21" t="str">
        <f t="shared" si="128"/>
        <v/>
      </c>
      <c r="II15" s="21" t="str">
        <f t="shared" si="129"/>
        <v/>
      </c>
      <c r="IJ15" s="21" t="str">
        <f t="shared" si="130"/>
        <v/>
      </c>
      <c r="IK15" s="181" t="str">
        <f t="shared" si="70"/>
        <v/>
      </c>
      <c r="IL15" s="20" t="str">
        <f t="shared" si="131"/>
        <v/>
      </c>
      <c r="IM15" s="21" t="str">
        <f t="shared" si="132"/>
        <v/>
      </c>
      <c r="IN15" s="21" t="str">
        <f t="shared" si="133"/>
        <v/>
      </c>
      <c r="IO15" s="21" t="str">
        <f t="shared" si="134"/>
        <v/>
      </c>
      <c r="IP15" s="21" t="str">
        <f t="shared" si="135"/>
        <v/>
      </c>
      <c r="IQ15" s="21" t="str">
        <f t="shared" si="136"/>
        <v/>
      </c>
      <c r="IR15" s="21" t="str">
        <f t="shared" si="137"/>
        <v/>
      </c>
      <c r="IS15" s="21" t="str">
        <f t="shared" si="138"/>
        <v/>
      </c>
      <c r="IT15" s="21" t="str">
        <f t="shared" si="139"/>
        <v/>
      </c>
      <c r="IU15" s="21" t="str">
        <f t="shared" si="140"/>
        <v/>
      </c>
      <c r="IV15" s="21" t="str">
        <f t="shared" si="141"/>
        <v/>
      </c>
      <c r="IW15" s="182" t="str">
        <f t="shared" si="82"/>
        <v/>
      </c>
    </row>
    <row r="16" spans="1:257" x14ac:dyDescent="0.4">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I16" s="20" t="str">
        <f t="shared" si="85"/>
        <v/>
      </c>
      <c r="FJ16" s="21" t="str">
        <f t="shared" si="86"/>
        <v/>
      </c>
      <c r="FK16" s="21" t="str">
        <f t="shared" si="87"/>
        <v/>
      </c>
      <c r="FL16" s="270" t="str">
        <f t="shared" si="88"/>
        <v/>
      </c>
      <c r="FM16" s="21" t="str">
        <f t="shared" si="89"/>
        <v/>
      </c>
      <c r="FN16" s="21" t="str">
        <f t="shared" si="90"/>
        <v/>
      </c>
      <c r="FO16" s="21" t="str">
        <f t="shared" si="91"/>
        <v/>
      </c>
      <c r="FP16" s="270" t="str">
        <f t="shared" si="92"/>
        <v/>
      </c>
      <c r="FQ16" s="21" t="str">
        <f t="shared" si="93"/>
        <v/>
      </c>
      <c r="FR16" s="21" t="str">
        <f t="shared" si="94"/>
        <v/>
      </c>
      <c r="FS16" s="21" t="str">
        <f t="shared" si="95"/>
        <v/>
      </c>
      <c r="FT16" s="270" t="str">
        <f t="shared" si="96"/>
        <v/>
      </c>
      <c r="FU16" s="21" t="str">
        <f t="shared" si="97"/>
        <v/>
      </c>
      <c r="FV16" s="21" t="str">
        <f t="shared" si="98"/>
        <v/>
      </c>
      <c r="FW16" s="21" t="str">
        <f t="shared" si="99"/>
        <v/>
      </c>
      <c r="FX16" s="270" t="str">
        <f t="shared" si="100"/>
        <v/>
      </c>
      <c r="FY16" s="270" t="str">
        <f t="shared" si="101"/>
        <v/>
      </c>
      <c r="FZ16" s="273" t="str">
        <f t="shared" si="26"/>
        <v/>
      </c>
      <c r="GA16" s="270" t="str">
        <f t="shared" si="27"/>
        <v/>
      </c>
      <c r="GB16" s="273" t="str">
        <f t="shared" si="28"/>
        <v/>
      </c>
      <c r="GC16" s="20" t="str">
        <f t="shared" si="102"/>
        <v/>
      </c>
      <c r="GD16" s="21" t="str">
        <f t="shared" si="103"/>
        <v/>
      </c>
      <c r="GE16" s="21" t="str">
        <f t="shared" si="104"/>
        <v/>
      </c>
      <c r="GF16" s="21" t="str">
        <f t="shared" si="105"/>
        <v/>
      </c>
      <c r="GG16" s="21" t="str">
        <f t="shared" si="106"/>
        <v/>
      </c>
      <c r="GH16" s="21" t="str">
        <f t="shared" si="107"/>
        <v/>
      </c>
      <c r="GI16" s="21" t="str">
        <f t="shared" si="108"/>
        <v/>
      </c>
      <c r="GJ16" s="21" t="str">
        <f t="shared" si="109"/>
        <v/>
      </c>
      <c r="GK16" s="21" t="str">
        <f t="shared" si="110"/>
        <v/>
      </c>
      <c r="GL16" s="21" t="str">
        <f t="shared" si="111"/>
        <v/>
      </c>
      <c r="GM16" s="21" t="str">
        <f t="shared" si="112"/>
        <v/>
      </c>
      <c r="GN16" s="270" t="str">
        <f t="shared" si="113"/>
        <v/>
      </c>
      <c r="GO16" s="240" t="str">
        <f t="shared" si="31"/>
        <v/>
      </c>
      <c r="GP16" s="275" t="str">
        <f t="shared" si="32"/>
        <v/>
      </c>
      <c r="GQ16" s="20" t="str">
        <f t="shared" si="33"/>
        <v/>
      </c>
      <c r="GR16" s="21" t="str">
        <f t="shared" si="34"/>
        <v/>
      </c>
      <c r="GS16" s="21" t="str">
        <f t="shared" si="35"/>
        <v/>
      </c>
      <c r="GT16" s="21" t="str">
        <f t="shared" si="36"/>
        <v/>
      </c>
      <c r="GU16" s="21" t="str">
        <f t="shared" si="37"/>
        <v/>
      </c>
      <c r="GV16" s="21" t="str">
        <f t="shared" si="38"/>
        <v/>
      </c>
      <c r="GW16" s="21" t="str">
        <f t="shared" si="39"/>
        <v/>
      </c>
      <c r="GX16" s="21" t="str">
        <f t="shared" si="40"/>
        <v/>
      </c>
      <c r="GY16" s="21" t="str">
        <f t="shared" si="41"/>
        <v/>
      </c>
      <c r="GZ16" s="21" t="str">
        <f t="shared" si="42"/>
        <v/>
      </c>
      <c r="HA16" s="21" t="str">
        <f t="shared" si="43"/>
        <v/>
      </c>
      <c r="HB16" s="21" t="str">
        <f t="shared" si="44"/>
        <v/>
      </c>
      <c r="HC16" s="275" t="str">
        <f t="shared" si="45"/>
        <v/>
      </c>
      <c r="HD16" s="273" t="str">
        <f t="shared" si="46"/>
        <v/>
      </c>
      <c r="HE16" s="240" t="str">
        <f t="shared" si="47"/>
        <v/>
      </c>
      <c r="HQ16" s="273" t="str">
        <f t="shared" si="50"/>
        <v/>
      </c>
      <c r="HR16" s="20" t="str">
        <f t="shared" si="51"/>
        <v/>
      </c>
      <c r="HS16" s="21" t="str">
        <f t="shared" si="52"/>
        <v/>
      </c>
      <c r="HT16" s="21" t="str">
        <f t="shared" si="53"/>
        <v/>
      </c>
      <c r="HU16" s="270" t="str">
        <f t="shared" si="54"/>
        <v/>
      </c>
      <c r="HV16" s="180" t="str">
        <f t="shared" si="55"/>
        <v/>
      </c>
      <c r="HW16" s="180" t="str">
        <f t="shared" si="56"/>
        <v/>
      </c>
      <c r="HX16" s="20" t="str">
        <f t="shared" si="118"/>
        <v/>
      </c>
      <c r="HY16" s="21" t="str">
        <f t="shared" si="119"/>
        <v/>
      </c>
      <c r="HZ16" s="21" t="str">
        <f t="shared" si="120"/>
        <v/>
      </c>
      <c r="IA16" s="21" t="str">
        <f t="shared" si="121"/>
        <v/>
      </c>
      <c r="IB16" s="21" t="str">
        <f t="shared" si="122"/>
        <v/>
      </c>
      <c r="IC16" s="21" t="str">
        <f t="shared" si="123"/>
        <v/>
      </c>
      <c r="ID16" s="21" t="str">
        <f t="shared" si="124"/>
        <v/>
      </c>
      <c r="IE16" s="21" t="str">
        <f t="shared" si="125"/>
        <v/>
      </c>
      <c r="IF16" s="21" t="str">
        <f t="shared" si="126"/>
        <v/>
      </c>
      <c r="IG16" s="21" t="str">
        <f t="shared" si="127"/>
        <v/>
      </c>
      <c r="IH16" s="21" t="str">
        <f t="shared" si="128"/>
        <v/>
      </c>
      <c r="II16" s="21" t="str">
        <f t="shared" si="129"/>
        <v/>
      </c>
      <c r="IJ16" s="21" t="str">
        <f t="shared" si="130"/>
        <v/>
      </c>
      <c r="IK16" s="181" t="str">
        <f t="shared" si="70"/>
        <v/>
      </c>
      <c r="IL16" s="20" t="str">
        <f t="shared" si="131"/>
        <v/>
      </c>
      <c r="IM16" s="21" t="str">
        <f t="shared" si="132"/>
        <v/>
      </c>
      <c r="IN16" s="21" t="str">
        <f t="shared" si="133"/>
        <v/>
      </c>
      <c r="IO16" s="21" t="str">
        <f t="shared" si="134"/>
        <v/>
      </c>
      <c r="IP16" s="21" t="str">
        <f t="shared" si="135"/>
        <v/>
      </c>
      <c r="IQ16" s="21" t="str">
        <f t="shared" si="136"/>
        <v/>
      </c>
      <c r="IR16" s="21" t="str">
        <f t="shared" si="137"/>
        <v/>
      </c>
      <c r="IS16" s="21" t="str">
        <f t="shared" si="138"/>
        <v/>
      </c>
      <c r="IT16" s="21" t="str">
        <f t="shared" si="139"/>
        <v/>
      </c>
      <c r="IU16" s="21" t="str">
        <f t="shared" si="140"/>
        <v/>
      </c>
      <c r="IV16" s="21" t="str">
        <f t="shared" si="141"/>
        <v/>
      </c>
      <c r="IW16" s="182" t="str">
        <f t="shared" si="82"/>
        <v/>
      </c>
    </row>
    <row r="17" spans="2:257" x14ac:dyDescent="0.4">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I17" s="20" t="str">
        <f t="shared" si="85"/>
        <v/>
      </c>
      <c r="FJ17" s="21" t="str">
        <f t="shared" si="86"/>
        <v/>
      </c>
      <c r="FK17" s="21" t="str">
        <f t="shared" si="87"/>
        <v/>
      </c>
      <c r="FL17" s="270" t="str">
        <f t="shared" si="88"/>
        <v/>
      </c>
      <c r="FM17" s="21" t="str">
        <f t="shared" si="89"/>
        <v/>
      </c>
      <c r="FN17" s="21" t="str">
        <f t="shared" si="90"/>
        <v/>
      </c>
      <c r="FO17" s="21" t="str">
        <f t="shared" si="91"/>
        <v/>
      </c>
      <c r="FP17" s="270" t="str">
        <f t="shared" si="92"/>
        <v/>
      </c>
      <c r="FQ17" s="21" t="str">
        <f t="shared" si="93"/>
        <v/>
      </c>
      <c r="FR17" s="21" t="str">
        <f t="shared" si="94"/>
        <v/>
      </c>
      <c r="FS17" s="21" t="str">
        <f t="shared" si="95"/>
        <v/>
      </c>
      <c r="FT17" s="270" t="str">
        <f t="shared" si="96"/>
        <v/>
      </c>
      <c r="FU17" s="21" t="str">
        <f t="shared" si="97"/>
        <v/>
      </c>
      <c r="FV17" s="21" t="str">
        <f t="shared" si="98"/>
        <v/>
      </c>
      <c r="FW17" s="21" t="str">
        <f t="shared" si="99"/>
        <v/>
      </c>
      <c r="FX17" s="270" t="str">
        <f t="shared" si="100"/>
        <v/>
      </c>
      <c r="FY17" s="270" t="str">
        <f t="shared" si="101"/>
        <v/>
      </c>
      <c r="FZ17" s="273" t="str">
        <f t="shared" si="26"/>
        <v/>
      </c>
      <c r="GA17" s="270" t="str">
        <f t="shared" si="27"/>
        <v/>
      </c>
      <c r="GB17" s="273" t="str">
        <f t="shared" si="28"/>
        <v/>
      </c>
      <c r="GC17" s="20" t="str">
        <f t="shared" si="102"/>
        <v/>
      </c>
      <c r="GD17" s="21" t="str">
        <f t="shared" si="103"/>
        <v/>
      </c>
      <c r="GE17" s="21" t="str">
        <f t="shared" si="104"/>
        <v/>
      </c>
      <c r="GF17" s="21" t="str">
        <f t="shared" si="105"/>
        <v/>
      </c>
      <c r="GG17" s="21" t="str">
        <f t="shared" si="106"/>
        <v/>
      </c>
      <c r="GH17" s="21" t="str">
        <f t="shared" si="107"/>
        <v/>
      </c>
      <c r="GI17" s="21" t="str">
        <f t="shared" si="108"/>
        <v/>
      </c>
      <c r="GJ17" s="21" t="str">
        <f t="shared" si="109"/>
        <v/>
      </c>
      <c r="GK17" s="21" t="str">
        <f t="shared" si="110"/>
        <v/>
      </c>
      <c r="GL17" s="21" t="str">
        <f t="shared" si="111"/>
        <v/>
      </c>
      <c r="GM17" s="21" t="str">
        <f t="shared" si="112"/>
        <v/>
      </c>
      <c r="GN17" s="270" t="str">
        <f t="shared" si="113"/>
        <v/>
      </c>
      <c r="GO17" s="240" t="str">
        <f t="shared" si="31"/>
        <v/>
      </c>
      <c r="GP17" s="275" t="str">
        <f t="shared" si="32"/>
        <v/>
      </c>
      <c r="GQ17" s="20" t="str">
        <f t="shared" si="33"/>
        <v/>
      </c>
      <c r="GR17" s="21" t="str">
        <f t="shared" si="34"/>
        <v/>
      </c>
      <c r="GS17" s="21" t="str">
        <f t="shared" si="35"/>
        <v/>
      </c>
      <c r="GT17" s="21" t="str">
        <f t="shared" si="36"/>
        <v/>
      </c>
      <c r="GU17" s="21" t="str">
        <f t="shared" si="37"/>
        <v/>
      </c>
      <c r="GV17" s="21" t="str">
        <f t="shared" si="38"/>
        <v/>
      </c>
      <c r="GW17" s="21" t="str">
        <f t="shared" si="39"/>
        <v/>
      </c>
      <c r="GX17" s="21" t="str">
        <f t="shared" si="40"/>
        <v/>
      </c>
      <c r="GY17" s="21" t="str">
        <f t="shared" si="41"/>
        <v/>
      </c>
      <c r="GZ17" s="21" t="str">
        <f t="shared" si="42"/>
        <v/>
      </c>
      <c r="HA17" s="21" t="str">
        <f t="shared" si="43"/>
        <v/>
      </c>
      <c r="HB17" s="21" t="str">
        <f t="shared" si="44"/>
        <v/>
      </c>
      <c r="HC17" s="275" t="str">
        <f t="shared" si="45"/>
        <v/>
      </c>
      <c r="HD17" s="273" t="str">
        <f t="shared" si="46"/>
        <v/>
      </c>
      <c r="HE17" s="240" t="str">
        <f t="shared" si="47"/>
        <v/>
      </c>
      <c r="HQ17" s="273" t="str">
        <f t="shared" si="50"/>
        <v/>
      </c>
      <c r="HR17" s="20" t="str">
        <f t="shared" si="51"/>
        <v/>
      </c>
      <c r="HS17" s="21" t="str">
        <f t="shared" si="52"/>
        <v/>
      </c>
      <c r="HT17" s="21" t="str">
        <f t="shared" si="53"/>
        <v/>
      </c>
      <c r="HU17" s="270" t="str">
        <f t="shared" si="54"/>
        <v/>
      </c>
      <c r="HV17" s="180" t="str">
        <f t="shared" si="55"/>
        <v/>
      </c>
      <c r="HW17" s="180" t="str">
        <f t="shared" si="56"/>
        <v/>
      </c>
      <c r="HX17" s="20" t="str">
        <f t="shared" si="118"/>
        <v/>
      </c>
      <c r="HY17" s="21" t="str">
        <f t="shared" si="119"/>
        <v/>
      </c>
      <c r="HZ17" s="21" t="str">
        <f t="shared" si="120"/>
        <v/>
      </c>
      <c r="IA17" s="21" t="str">
        <f t="shared" si="121"/>
        <v/>
      </c>
      <c r="IB17" s="21" t="str">
        <f t="shared" si="122"/>
        <v/>
      </c>
      <c r="IC17" s="21" t="str">
        <f t="shared" si="123"/>
        <v/>
      </c>
      <c r="ID17" s="21" t="str">
        <f t="shared" si="124"/>
        <v/>
      </c>
      <c r="IE17" s="21" t="str">
        <f t="shared" si="125"/>
        <v/>
      </c>
      <c r="IF17" s="21" t="str">
        <f t="shared" si="126"/>
        <v/>
      </c>
      <c r="IG17" s="21" t="str">
        <f t="shared" si="127"/>
        <v/>
      </c>
      <c r="IH17" s="21" t="str">
        <f t="shared" si="128"/>
        <v/>
      </c>
      <c r="II17" s="21" t="str">
        <f t="shared" si="129"/>
        <v/>
      </c>
      <c r="IJ17" s="21" t="str">
        <f t="shared" si="130"/>
        <v/>
      </c>
      <c r="IK17" s="181" t="str">
        <f t="shared" si="70"/>
        <v/>
      </c>
      <c r="IL17" s="20" t="str">
        <f t="shared" si="131"/>
        <v/>
      </c>
      <c r="IM17" s="21" t="str">
        <f t="shared" si="132"/>
        <v/>
      </c>
      <c r="IN17" s="21" t="str">
        <f t="shared" si="133"/>
        <v/>
      </c>
      <c r="IO17" s="21" t="str">
        <f t="shared" si="134"/>
        <v/>
      </c>
      <c r="IP17" s="21" t="str">
        <f t="shared" si="135"/>
        <v/>
      </c>
      <c r="IQ17" s="21" t="str">
        <f t="shared" si="136"/>
        <v/>
      </c>
      <c r="IR17" s="21" t="str">
        <f t="shared" si="137"/>
        <v/>
      </c>
      <c r="IS17" s="21" t="str">
        <f t="shared" si="138"/>
        <v/>
      </c>
      <c r="IT17" s="21" t="str">
        <f t="shared" si="139"/>
        <v/>
      </c>
      <c r="IU17" s="21" t="str">
        <f t="shared" si="140"/>
        <v/>
      </c>
      <c r="IV17" s="21" t="str">
        <f t="shared" si="141"/>
        <v/>
      </c>
      <c r="IW17" s="182" t="str">
        <f t="shared" si="82"/>
        <v/>
      </c>
    </row>
    <row r="18" spans="2:257" x14ac:dyDescent="0.4">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I18" s="20" t="str">
        <f t="shared" si="85"/>
        <v/>
      </c>
      <c r="FJ18" s="21" t="str">
        <f t="shared" si="86"/>
        <v/>
      </c>
      <c r="FK18" s="21" t="str">
        <f t="shared" si="87"/>
        <v/>
      </c>
      <c r="FL18" s="270" t="str">
        <f t="shared" si="88"/>
        <v/>
      </c>
      <c r="FM18" s="21" t="str">
        <f t="shared" si="89"/>
        <v/>
      </c>
      <c r="FN18" s="21" t="str">
        <f t="shared" si="90"/>
        <v/>
      </c>
      <c r="FO18" s="21" t="str">
        <f t="shared" si="91"/>
        <v/>
      </c>
      <c r="FP18" s="270" t="str">
        <f t="shared" si="92"/>
        <v/>
      </c>
      <c r="FQ18" s="21" t="str">
        <f t="shared" si="93"/>
        <v/>
      </c>
      <c r="FR18" s="21" t="str">
        <f t="shared" si="94"/>
        <v/>
      </c>
      <c r="FS18" s="21" t="str">
        <f t="shared" si="95"/>
        <v/>
      </c>
      <c r="FT18" s="270" t="str">
        <f t="shared" si="96"/>
        <v/>
      </c>
      <c r="FU18" s="21" t="str">
        <f t="shared" si="97"/>
        <v/>
      </c>
      <c r="FV18" s="21" t="str">
        <f t="shared" si="98"/>
        <v/>
      </c>
      <c r="FW18" s="21" t="str">
        <f t="shared" si="99"/>
        <v/>
      </c>
      <c r="FX18" s="270" t="str">
        <f t="shared" si="100"/>
        <v/>
      </c>
      <c r="FY18" s="270" t="str">
        <f t="shared" si="101"/>
        <v/>
      </c>
      <c r="FZ18" s="273" t="str">
        <f t="shared" si="26"/>
        <v/>
      </c>
      <c r="GA18" s="270" t="str">
        <f t="shared" si="27"/>
        <v/>
      </c>
      <c r="GB18" s="273" t="str">
        <f t="shared" si="28"/>
        <v/>
      </c>
      <c r="GC18" s="20" t="str">
        <f t="shared" si="102"/>
        <v/>
      </c>
      <c r="GD18" s="21" t="str">
        <f t="shared" si="103"/>
        <v/>
      </c>
      <c r="GE18" s="21" t="str">
        <f t="shared" si="104"/>
        <v/>
      </c>
      <c r="GF18" s="21" t="str">
        <f t="shared" si="105"/>
        <v/>
      </c>
      <c r="GG18" s="21" t="str">
        <f t="shared" si="106"/>
        <v/>
      </c>
      <c r="GH18" s="21" t="str">
        <f t="shared" si="107"/>
        <v/>
      </c>
      <c r="GI18" s="21" t="str">
        <f t="shared" si="108"/>
        <v/>
      </c>
      <c r="GJ18" s="21" t="str">
        <f t="shared" si="109"/>
        <v/>
      </c>
      <c r="GK18" s="21" t="str">
        <f t="shared" si="110"/>
        <v/>
      </c>
      <c r="GL18" s="21" t="str">
        <f t="shared" si="111"/>
        <v/>
      </c>
      <c r="GM18" s="21" t="str">
        <f t="shared" si="112"/>
        <v/>
      </c>
      <c r="GN18" s="270" t="str">
        <f t="shared" si="113"/>
        <v/>
      </c>
      <c r="GO18" s="240" t="str">
        <f t="shared" si="31"/>
        <v/>
      </c>
      <c r="GP18" s="275" t="str">
        <f t="shared" si="32"/>
        <v/>
      </c>
      <c r="GQ18" s="20" t="str">
        <f t="shared" si="33"/>
        <v/>
      </c>
      <c r="GR18" s="21" t="str">
        <f t="shared" si="34"/>
        <v/>
      </c>
      <c r="GS18" s="21" t="str">
        <f t="shared" si="35"/>
        <v/>
      </c>
      <c r="GT18" s="21" t="str">
        <f t="shared" si="36"/>
        <v/>
      </c>
      <c r="GU18" s="21" t="str">
        <f t="shared" si="37"/>
        <v/>
      </c>
      <c r="GV18" s="21" t="str">
        <f t="shared" si="38"/>
        <v/>
      </c>
      <c r="GW18" s="21" t="str">
        <f t="shared" si="39"/>
        <v/>
      </c>
      <c r="GX18" s="21" t="str">
        <f t="shared" si="40"/>
        <v/>
      </c>
      <c r="GY18" s="21" t="str">
        <f t="shared" si="41"/>
        <v/>
      </c>
      <c r="GZ18" s="21" t="str">
        <f t="shared" si="42"/>
        <v/>
      </c>
      <c r="HA18" s="21" t="str">
        <f t="shared" si="43"/>
        <v/>
      </c>
      <c r="HB18" s="21" t="str">
        <f t="shared" si="44"/>
        <v/>
      </c>
      <c r="HC18" s="275" t="str">
        <f t="shared" si="45"/>
        <v/>
      </c>
      <c r="HD18" s="273" t="str">
        <f t="shared" si="46"/>
        <v/>
      </c>
      <c r="HE18" s="240" t="str">
        <f t="shared" si="47"/>
        <v/>
      </c>
      <c r="HQ18" s="273" t="str">
        <f t="shared" si="50"/>
        <v/>
      </c>
      <c r="HR18" s="20" t="str">
        <f t="shared" si="51"/>
        <v/>
      </c>
      <c r="HS18" s="21" t="str">
        <f t="shared" si="52"/>
        <v/>
      </c>
      <c r="HT18" s="21" t="str">
        <f t="shared" si="53"/>
        <v/>
      </c>
      <c r="HU18" s="270" t="str">
        <f t="shared" si="54"/>
        <v/>
      </c>
      <c r="HV18" s="180" t="str">
        <f t="shared" si="55"/>
        <v/>
      </c>
      <c r="HW18" s="180" t="str">
        <f t="shared" si="56"/>
        <v/>
      </c>
      <c r="HX18" s="20" t="str">
        <f t="shared" si="118"/>
        <v/>
      </c>
      <c r="HY18" s="21" t="str">
        <f t="shared" si="119"/>
        <v/>
      </c>
      <c r="HZ18" s="21" t="str">
        <f t="shared" si="120"/>
        <v/>
      </c>
      <c r="IA18" s="21" t="str">
        <f t="shared" si="121"/>
        <v/>
      </c>
      <c r="IB18" s="21" t="str">
        <f t="shared" si="122"/>
        <v/>
      </c>
      <c r="IC18" s="21" t="str">
        <f t="shared" si="123"/>
        <v/>
      </c>
      <c r="ID18" s="21" t="str">
        <f t="shared" si="124"/>
        <v/>
      </c>
      <c r="IE18" s="21" t="str">
        <f t="shared" si="125"/>
        <v/>
      </c>
      <c r="IF18" s="21" t="str">
        <f t="shared" si="126"/>
        <v/>
      </c>
      <c r="IG18" s="21" t="str">
        <f t="shared" si="127"/>
        <v/>
      </c>
      <c r="IH18" s="21" t="str">
        <f t="shared" si="128"/>
        <v/>
      </c>
      <c r="II18" s="21" t="str">
        <f t="shared" si="129"/>
        <v/>
      </c>
      <c r="IJ18" s="21" t="str">
        <f t="shared" si="130"/>
        <v/>
      </c>
      <c r="IK18" s="181" t="str">
        <f t="shared" si="70"/>
        <v/>
      </c>
      <c r="IL18" s="20" t="str">
        <f t="shared" si="131"/>
        <v/>
      </c>
      <c r="IM18" s="21" t="str">
        <f t="shared" si="132"/>
        <v/>
      </c>
      <c r="IN18" s="21" t="str">
        <f t="shared" si="133"/>
        <v/>
      </c>
      <c r="IO18" s="21" t="str">
        <f t="shared" si="134"/>
        <v/>
      </c>
      <c r="IP18" s="21" t="str">
        <f t="shared" si="135"/>
        <v/>
      </c>
      <c r="IQ18" s="21" t="str">
        <f t="shared" si="136"/>
        <v/>
      </c>
      <c r="IR18" s="21" t="str">
        <f t="shared" si="137"/>
        <v/>
      </c>
      <c r="IS18" s="21" t="str">
        <f t="shared" si="138"/>
        <v/>
      </c>
      <c r="IT18" s="21" t="str">
        <f t="shared" si="139"/>
        <v/>
      </c>
      <c r="IU18" s="21" t="str">
        <f t="shared" si="140"/>
        <v/>
      </c>
      <c r="IV18" s="21" t="str">
        <f t="shared" si="141"/>
        <v/>
      </c>
      <c r="IW18" s="182" t="str">
        <f t="shared" si="82"/>
        <v/>
      </c>
    </row>
    <row r="19" spans="2:257" x14ac:dyDescent="0.4">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I19" s="20" t="str">
        <f t="shared" si="85"/>
        <v/>
      </c>
      <c r="FJ19" s="21" t="str">
        <f t="shared" si="86"/>
        <v/>
      </c>
      <c r="FK19" s="21" t="str">
        <f t="shared" si="87"/>
        <v/>
      </c>
      <c r="FL19" s="270" t="str">
        <f t="shared" si="88"/>
        <v/>
      </c>
      <c r="FM19" s="21" t="str">
        <f t="shared" si="89"/>
        <v/>
      </c>
      <c r="FN19" s="21" t="str">
        <f t="shared" si="90"/>
        <v/>
      </c>
      <c r="FO19" s="21" t="str">
        <f t="shared" si="91"/>
        <v/>
      </c>
      <c r="FP19" s="270" t="str">
        <f t="shared" si="92"/>
        <v/>
      </c>
      <c r="FQ19" s="21" t="str">
        <f t="shared" si="93"/>
        <v/>
      </c>
      <c r="FR19" s="21" t="str">
        <f t="shared" si="94"/>
        <v/>
      </c>
      <c r="FS19" s="21" t="str">
        <f t="shared" si="95"/>
        <v/>
      </c>
      <c r="FT19" s="270" t="str">
        <f t="shared" si="96"/>
        <v/>
      </c>
      <c r="FU19" s="21" t="str">
        <f t="shared" si="97"/>
        <v/>
      </c>
      <c r="FV19" s="21" t="str">
        <f t="shared" si="98"/>
        <v/>
      </c>
      <c r="FW19" s="21" t="str">
        <f t="shared" si="99"/>
        <v/>
      </c>
      <c r="FX19" s="270" t="str">
        <f t="shared" si="100"/>
        <v/>
      </c>
      <c r="FY19" s="270" t="str">
        <f t="shared" si="101"/>
        <v/>
      </c>
      <c r="FZ19" s="273" t="str">
        <f t="shared" si="26"/>
        <v/>
      </c>
      <c r="GA19" s="270" t="str">
        <f t="shared" si="27"/>
        <v/>
      </c>
      <c r="GB19" s="273" t="str">
        <f t="shared" si="28"/>
        <v/>
      </c>
      <c r="GC19" s="20" t="str">
        <f t="shared" si="102"/>
        <v/>
      </c>
      <c r="GD19" s="21" t="str">
        <f t="shared" si="103"/>
        <v/>
      </c>
      <c r="GE19" s="21" t="str">
        <f t="shared" si="104"/>
        <v/>
      </c>
      <c r="GF19" s="21" t="str">
        <f t="shared" si="105"/>
        <v/>
      </c>
      <c r="GG19" s="21" t="str">
        <f t="shared" si="106"/>
        <v/>
      </c>
      <c r="GH19" s="21" t="str">
        <f t="shared" si="107"/>
        <v/>
      </c>
      <c r="GI19" s="21" t="str">
        <f t="shared" si="108"/>
        <v/>
      </c>
      <c r="GJ19" s="21" t="str">
        <f t="shared" si="109"/>
        <v/>
      </c>
      <c r="GK19" s="21" t="str">
        <f t="shared" si="110"/>
        <v/>
      </c>
      <c r="GL19" s="21" t="str">
        <f t="shared" si="111"/>
        <v/>
      </c>
      <c r="GM19" s="21" t="str">
        <f t="shared" si="112"/>
        <v/>
      </c>
      <c r="GN19" s="270" t="str">
        <f t="shared" si="113"/>
        <v/>
      </c>
      <c r="GO19" s="240" t="str">
        <f t="shared" si="31"/>
        <v/>
      </c>
      <c r="GP19" s="275" t="str">
        <f t="shared" si="32"/>
        <v/>
      </c>
      <c r="GQ19" s="20" t="str">
        <f t="shared" si="33"/>
        <v/>
      </c>
      <c r="GR19" s="21" t="str">
        <f t="shared" si="34"/>
        <v/>
      </c>
      <c r="GS19" s="21" t="str">
        <f t="shared" si="35"/>
        <v/>
      </c>
      <c r="GT19" s="21" t="str">
        <f t="shared" si="36"/>
        <v/>
      </c>
      <c r="GU19" s="21" t="str">
        <f t="shared" si="37"/>
        <v/>
      </c>
      <c r="GV19" s="21" t="str">
        <f t="shared" si="38"/>
        <v/>
      </c>
      <c r="GW19" s="21" t="str">
        <f t="shared" si="39"/>
        <v/>
      </c>
      <c r="GX19" s="21" t="str">
        <f t="shared" si="40"/>
        <v/>
      </c>
      <c r="GY19" s="21" t="str">
        <f t="shared" si="41"/>
        <v/>
      </c>
      <c r="GZ19" s="21" t="str">
        <f t="shared" si="42"/>
        <v/>
      </c>
      <c r="HA19" s="21" t="str">
        <f t="shared" si="43"/>
        <v/>
      </c>
      <c r="HB19" s="21" t="str">
        <f t="shared" si="44"/>
        <v/>
      </c>
      <c r="HC19" s="275" t="str">
        <f t="shared" si="45"/>
        <v/>
      </c>
      <c r="HD19" s="273" t="str">
        <f t="shared" si="46"/>
        <v/>
      </c>
      <c r="HE19" s="240" t="str">
        <f t="shared" si="47"/>
        <v/>
      </c>
      <c r="HQ19" s="273" t="str">
        <f t="shared" si="50"/>
        <v/>
      </c>
      <c r="HR19" s="20" t="str">
        <f t="shared" si="51"/>
        <v/>
      </c>
      <c r="HS19" s="21" t="str">
        <f t="shared" si="52"/>
        <v/>
      </c>
      <c r="HT19" s="21" t="str">
        <f t="shared" si="53"/>
        <v/>
      </c>
      <c r="HU19" s="270" t="str">
        <f t="shared" si="54"/>
        <v/>
      </c>
      <c r="HV19" s="180" t="str">
        <f t="shared" si="55"/>
        <v/>
      </c>
      <c r="HW19" s="180" t="str">
        <f t="shared" si="56"/>
        <v/>
      </c>
      <c r="HX19" s="20" t="str">
        <f t="shared" si="118"/>
        <v/>
      </c>
      <c r="HY19" s="21" t="str">
        <f t="shared" si="119"/>
        <v/>
      </c>
      <c r="HZ19" s="21" t="str">
        <f t="shared" si="120"/>
        <v/>
      </c>
      <c r="IA19" s="21" t="str">
        <f t="shared" si="121"/>
        <v/>
      </c>
      <c r="IB19" s="21" t="str">
        <f t="shared" si="122"/>
        <v/>
      </c>
      <c r="IC19" s="21" t="str">
        <f t="shared" si="123"/>
        <v/>
      </c>
      <c r="ID19" s="21" t="str">
        <f t="shared" si="124"/>
        <v/>
      </c>
      <c r="IE19" s="21" t="str">
        <f t="shared" si="125"/>
        <v/>
      </c>
      <c r="IF19" s="21" t="str">
        <f t="shared" si="126"/>
        <v/>
      </c>
      <c r="IG19" s="21" t="str">
        <f t="shared" si="127"/>
        <v/>
      </c>
      <c r="IH19" s="21" t="str">
        <f t="shared" si="128"/>
        <v/>
      </c>
      <c r="II19" s="21" t="str">
        <f t="shared" si="129"/>
        <v/>
      </c>
      <c r="IJ19" s="21" t="str">
        <f t="shared" si="130"/>
        <v/>
      </c>
      <c r="IK19" s="181" t="str">
        <f t="shared" si="70"/>
        <v/>
      </c>
      <c r="IL19" s="20" t="str">
        <f t="shared" si="131"/>
        <v/>
      </c>
      <c r="IM19" s="21" t="str">
        <f t="shared" si="132"/>
        <v/>
      </c>
      <c r="IN19" s="21" t="str">
        <f t="shared" si="133"/>
        <v/>
      </c>
      <c r="IO19" s="21" t="str">
        <f t="shared" si="134"/>
        <v/>
      </c>
      <c r="IP19" s="21" t="str">
        <f t="shared" si="135"/>
        <v/>
      </c>
      <c r="IQ19" s="21" t="str">
        <f t="shared" si="136"/>
        <v/>
      </c>
      <c r="IR19" s="21" t="str">
        <f t="shared" si="137"/>
        <v/>
      </c>
      <c r="IS19" s="21" t="str">
        <f t="shared" si="138"/>
        <v/>
      </c>
      <c r="IT19" s="21" t="str">
        <f t="shared" si="139"/>
        <v/>
      </c>
      <c r="IU19" s="21" t="str">
        <f t="shared" si="140"/>
        <v/>
      </c>
      <c r="IV19" s="21" t="str">
        <f t="shared" si="141"/>
        <v/>
      </c>
      <c r="IW19" s="182" t="str">
        <f t="shared" si="82"/>
        <v/>
      </c>
    </row>
    <row r="20" spans="2:257" x14ac:dyDescent="0.4">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I20" s="20" t="str">
        <f t="shared" si="85"/>
        <v/>
      </c>
      <c r="FJ20" s="21" t="str">
        <f t="shared" si="86"/>
        <v/>
      </c>
      <c r="FK20" s="21" t="str">
        <f t="shared" si="87"/>
        <v/>
      </c>
      <c r="FL20" s="270" t="str">
        <f t="shared" si="88"/>
        <v/>
      </c>
      <c r="FM20" s="21" t="str">
        <f t="shared" si="89"/>
        <v/>
      </c>
      <c r="FN20" s="21" t="str">
        <f t="shared" si="90"/>
        <v/>
      </c>
      <c r="FO20" s="21" t="str">
        <f t="shared" si="91"/>
        <v/>
      </c>
      <c r="FP20" s="270" t="str">
        <f t="shared" si="92"/>
        <v/>
      </c>
      <c r="FQ20" s="21" t="str">
        <f t="shared" si="93"/>
        <v/>
      </c>
      <c r="FR20" s="21" t="str">
        <f t="shared" si="94"/>
        <v/>
      </c>
      <c r="FS20" s="21" t="str">
        <f t="shared" si="95"/>
        <v/>
      </c>
      <c r="FT20" s="270" t="str">
        <f t="shared" si="96"/>
        <v/>
      </c>
      <c r="FU20" s="21" t="str">
        <f t="shared" si="97"/>
        <v/>
      </c>
      <c r="FV20" s="21" t="str">
        <f t="shared" si="98"/>
        <v/>
      </c>
      <c r="FW20" s="21" t="str">
        <f t="shared" si="99"/>
        <v/>
      </c>
      <c r="FX20" s="270" t="str">
        <f t="shared" si="100"/>
        <v/>
      </c>
      <c r="FY20" s="270" t="str">
        <f t="shared" si="101"/>
        <v/>
      </c>
      <c r="FZ20" s="273" t="str">
        <f t="shared" si="26"/>
        <v/>
      </c>
      <c r="GA20" s="270" t="str">
        <f t="shared" si="27"/>
        <v/>
      </c>
      <c r="GB20" s="273" t="str">
        <f t="shared" si="28"/>
        <v/>
      </c>
      <c r="GC20" s="20" t="str">
        <f t="shared" si="102"/>
        <v/>
      </c>
      <c r="GD20" s="21" t="str">
        <f t="shared" si="103"/>
        <v/>
      </c>
      <c r="GE20" s="21" t="str">
        <f t="shared" si="104"/>
        <v/>
      </c>
      <c r="GF20" s="21" t="str">
        <f t="shared" si="105"/>
        <v/>
      </c>
      <c r="GG20" s="21" t="str">
        <f t="shared" si="106"/>
        <v/>
      </c>
      <c r="GH20" s="21" t="str">
        <f t="shared" si="107"/>
        <v/>
      </c>
      <c r="GI20" s="21" t="str">
        <f t="shared" si="108"/>
        <v/>
      </c>
      <c r="GJ20" s="21" t="str">
        <f t="shared" si="109"/>
        <v/>
      </c>
      <c r="GK20" s="21" t="str">
        <f t="shared" si="110"/>
        <v/>
      </c>
      <c r="GL20" s="21" t="str">
        <f t="shared" si="111"/>
        <v/>
      </c>
      <c r="GM20" s="21" t="str">
        <f t="shared" si="112"/>
        <v/>
      </c>
      <c r="GN20" s="270" t="str">
        <f t="shared" si="113"/>
        <v/>
      </c>
      <c r="GO20" s="240" t="str">
        <f t="shared" si="31"/>
        <v/>
      </c>
      <c r="GP20" s="275" t="str">
        <f t="shared" si="32"/>
        <v/>
      </c>
      <c r="GQ20" s="20" t="str">
        <f t="shared" si="33"/>
        <v/>
      </c>
      <c r="GR20" s="21" t="str">
        <f t="shared" si="34"/>
        <v/>
      </c>
      <c r="GS20" s="21" t="str">
        <f t="shared" si="35"/>
        <v/>
      </c>
      <c r="GT20" s="21" t="str">
        <f t="shared" si="36"/>
        <v/>
      </c>
      <c r="GU20" s="21" t="str">
        <f t="shared" si="37"/>
        <v/>
      </c>
      <c r="GV20" s="21" t="str">
        <f t="shared" si="38"/>
        <v/>
      </c>
      <c r="GW20" s="21" t="str">
        <f t="shared" si="39"/>
        <v/>
      </c>
      <c r="GX20" s="21" t="str">
        <f t="shared" si="40"/>
        <v/>
      </c>
      <c r="GY20" s="21" t="str">
        <f t="shared" si="41"/>
        <v/>
      </c>
      <c r="GZ20" s="21" t="str">
        <f t="shared" si="42"/>
        <v/>
      </c>
      <c r="HA20" s="21" t="str">
        <f t="shared" si="43"/>
        <v/>
      </c>
      <c r="HB20" s="21" t="str">
        <f t="shared" si="44"/>
        <v/>
      </c>
      <c r="HC20" s="275" t="str">
        <f t="shared" si="45"/>
        <v/>
      </c>
      <c r="HD20" s="273" t="str">
        <f t="shared" si="46"/>
        <v/>
      </c>
      <c r="HE20" s="240" t="str">
        <f t="shared" si="47"/>
        <v/>
      </c>
      <c r="HQ20" s="273" t="str">
        <f t="shared" si="50"/>
        <v/>
      </c>
      <c r="HR20" s="20" t="str">
        <f t="shared" si="51"/>
        <v/>
      </c>
      <c r="HS20" s="21" t="str">
        <f t="shared" si="52"/>
        <v/>
      </c>
      <c r="HT20" s="21" t="str">
        <f t="shared" si="53"/>
        <v/>
      </c>
      <c r="HU20" s="270" t="str">
        <f t="shared" si="54"/>
        <v/>
      </c>
      <c r="HV20" s="180" t="str">
        <f t="shared" si="55"/>
        <v/>
      </c>
      <c r="HW20" s="180" t="str">
        <f t="shared" si="56"/>
        <v/>
      </c>
      <c r="HX20" s="20" t="str">
        <f t="shared" si="118"/>
        <v/>
      </c>
      <c r="HY20" s="21" t="str">
        <f t="shared" si="119"/>
        <v/>
      </c>
      <c r="HZ20" s="21" t="str">
        <f t="shared" si="120"/>
        <v/>
      </c>
      <c r="IA20" s="21" t="str">
        <f t="shared" si="121"/>
        <v/>
      </c>
      <c r="IB20" s="21" t="str">
        <f t="shared" si="122"/>
        <v/>
      </c>
      <c r="IC20" s="21" t="str">
        <f t="shared" si="123"/>
        <v/>
      </c>
      <c r="ID20" s="21" t="str">
        <f t="shared" si="124"/>
        <v/>
      </c>
      <c r="IE20" s="21" t="str">
        <f t="shared" si="125"/>
        <v/>
      </c>
      <c r="IF20" s="21" t="str">
        <f t="shared" si="126"/>
        <v/>
      </c>
      <c r="IG20" s="21" t="str">
        <f t="shared" si="127"/>
        <v/>
      </c>
      <c r="IH20" s="21" t="str">
        <f t="shared" si="128"/>
        <v/>
      </c>
      <c r="II20" s="21" t="str">
        <f t="shared" si="129"/>
        <v/>
      </c>
      <c r="IJ20" s="21" t="str">
        <f t="shared" si="130"/>
        <v/>
      </c>
      <c r="IK20" s="181" t="str">
        <f t="shared" si="70"/>
        <v/>
      </c>
      <c r="IL20" s="20" t="str">
        <f t="shared" si="131"/>
        <v/>
      </c>
      <c r="IM20" s="21" t="str">
        <f t="shared" si="132"/>
        <v/>
      </c>
      <c r="IN20" s="21" t="str">
        <f t="shared" si="133"/>
        <v/>
      </c>
      <c r="IO20" s="21" t="str">
        <f t="shared" si="134"/>
        <v/>
      </c>
      <c r="IP20" s="21" t="str">
        <f t="shared" si="135"/>
        <v/>
      </c>
      <c r="IQ20" s="21" t="str">
        <f t="shared" si="136"/>
        <v/>
      </c>
      <c r="IR20" s="21" t="str">
        <f t="shared" si="137"/>
        <v/>
      </c>
      <c r="IS20" s="21" t="str">
        <f t="shared" si="138"/>
        <v/>
      </c>
      <c r="IT20" s="21" t="str">
        <f t="shared" si="139"/>
        <v/>
      </c>
      <c r="IU20" s="21" t="str">
        <f t="shared" si="140"/>
        <v/>
      </c>
      <c r="IV20" s="21" t="str">
        <f t="shared" si="141"/>
        <v/>
      </c>
      <c r="IW20" s="182" t="str">
        <f t="shared" si="82"/>
        <v/>
      </c>
    </row>
    <row r="21" spans="2:257" x14ac:dyDescent="0.4">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I21" s="20" t="str">
        <f t="shared" si="85"/>
        <v/>
      </c>
      <c r="FJ21" s="21" t="str">
        <f t="shared" si="86"/>
        <v/>
      </c>
      <c r="FK21" s="21" t="str">
        <f t="shared" si="87"/>
        <v/>
      </c>
      <c r="FL21" s="270" t="str">
        <f t="shared" si="88"/>
        <v/>
      </c>
      <c r="FM21" s="21" t="str">
        <f t="shared" si="89"/>
        <v/>
      </c>
      <c r="FN21" s="21" t="str">
        <f t="shared" si="90"/>
        <v/>
      </c>
      <c r="FO21" s="21" t="str">
        <f t="shared" si="91"/>
        <v/>
      </c>
      <c r="FP21" s="270" t="str">
        <f t="shared" si="92"/>
        <v/>
      </c>
      <c r="FQ21" s="21" t="str">
        <f t="shared" si="93"/>
        <v/>
      </c>
      <c r="FR21" s="21" t="str">
        <f t="shared" si="94"/>
        <v/>
      </c>
      <c r="FS21" s="21" t="str">
        <f t="shared" si="95"/>
        <v/>
      </c>
      <c r="FT21" s="270" t="str">
        <f t="shared" si="96"/>
        <v/>
      </c>
      <c r="FU21" s="21" t="str">
        <f t="shared" si="97"/>
        <v/>
      </c>
      <c r="FV21" s="21" t="str">
        <f t="shared" si="98"/>
        <v/>
      </c>
      <c r="FW21" s="21" t="str">
        <f t="shared" si="99"/>
        <v/>
      </c>
      <c r="FX21" s="270" t="str">
        <f t="shared" si="100"/>
        <v/>
      </c>
      <c r="FY21" s="270" t="str">
        <f t="shared" si="101"/>
        <v/>
      </c>
      <c r="FZ21" s="273" t="str">
        <f t="shared" si="26"/>
        <v/>
      </c>
      <c r="GA21" s="270" t="str">
        <f t="shared" si="27"/>
        <v/>
      </c>
      <c r="GB21" s="273" t="str">
        <f t="shared" si="28"/>
        <v/>
      </c>
      <c r="GC21" s="20" t="str">
        <f t="shared" si="102"/>
        <v/>
      </c>
      <c r="GD21" s="21" t="str">
        <f t="shared" si="103"/>
        <v/>
      </c>
      <c r="GE21" s="21" t="str">
        <f t="shared" si="104"/>
        <v/>
      </c>
      <c r="GF21" s="21" t="str">
        <f t="shared" si="105"/>
        <v/>
      </c>
      <c r="GG21" s="21" t="str">
        <f t="shared" si="106"/>
        <v/>
      </c>
      <c r="GH21" s="21" t="str">
        <f t="shared" si="107"/>
        <v/>
      </c>
      <c r="GI21" s="21" t="str">
        <f t="shared" si="108"/>
        <v/>
      </c>
      <c r="GJ21" s="21" t="str">
        <f t="shared" si="109"/>
        <v/>
      </c>
      <c r="GK21" s="21" t="str">
        <f t="shared" si="110"/>
        <v/>
      </c>
      <c r="GL21" s="21" t="str">
        <f t="shared" si="111"/>
        <v/>
      </c>
      <c r="GM21" s="21" t="str">
        <f t="shared" si="112"/>
        <v/>
      </c>
      <c r="GN21" s="270" t="str">
        <f t="shared" si="113"/>
        <v/>
      </c>
      <c r="GO21" s="240" t="str">
        <f t="shared" si="31"/>
        <v/>
      </c>
      <c r="GP21" s="275" t="str">
        <f t="shared" si="32"/>
        <v/>
      </c>
      <c r="GQ21" s="20" t="str">
        <f t="shared" si="33"/>
        <v/>
      </c>
      <c r="GR21" s="21" t="str">
        <f t="shared" si="34"/>
        <v/>
      </c>
      <c r="GS21" s="21" t="str">
        <f t="shared" si="35"/>
        <v/>
      </c>
      <c r="GT21" s="21" t="str">
        <f t="shared" si="36"/>
        <v/>
      </c>
      <c r="GU21" s="21" t="str">
        <f t="shared" si="37"/>
        <v/>
      </c>
      <c r="GV21" s="21" t="str">
        <f t="shared" si="38"/>
        <v/>
      </c>
      <c r="GW21" s="21" t="str">
        <f t="shared" si="39"/>
        <v/>
      </c>
      <c r="GX21" s="21" t="str">
        <f t="shared" si="40"/>
        <v/>
      </c>
      <c r="GY21" s="21" t="str">
        <f t="shared" si="41"/>
        <v/>
      </c>
      <c r="GZ21" s="21" t="str">
        <f t="shared" si="42"/>
        <v/>
      </c>
      <c r="HA21" s="21" t="str">
        <f t="shared" si="43"/>
        <v/>
      </c>
      <c r="HB21" s="21" t="str">
        <f t="shared" si="44"/>
        <v/>
      </c>
      <c r="HC21" s="275" t="str">
        <f t="shared" si="45"/>
        <v/>
      </c>
      <c r="HD21" s="273" t="str">
        <f t="shared" si="46"/>
        <v/>
      </c>
      <c r="HE21" s="240" t="str">
        <f t="shared" si="47"/>
        <v/>
      </c>
      <c r="HQ21" s="273" t="str">
        <f t="shared" si="50"/>
        <v/>
      </c>
      <c r="HR21" s="20" t="str">
        <f t="shared" si="51"/>
        <v/>
      </c>
      <c r="HS21" s="21" t="str">
        <f t="shared" si="52"/>
        <v/>
      </c>
      <c r="HT21" s="21" t="str">
        <f t="shared" si="53"/>
        <v/>
      </c>
      <c r="HU21" s="270" t="str">
        <f t="shared" si="54"/>
        <v/>
      </c>
      <c r="HV21" s="180" t="str">
        <f t="shared" si="55"/>
        <v/>
      </c>
      <c r="HW21" s="180" t="str">
        <f t="shared" si="56"/>
        <v/>
      </c>
      <c r="HX21" s="20" t="str">
        <f t="shared" si="118"/>
        <v/>
      </c>
      <c r="HY21" s="21" t="str">
        <f t="shared" si="119"/>
        <v/>
      </c>
      <c r="HZ21" s="21" t="str">
        <f t="shared" si="120"/>
        <v/>
      </c>
      <c r="IA21" s="21" t="str">
        <f t="shared" si="121"/>
        <v/>
      </c>
      <c r="IB21" s="21" t="str">
        <f t="shared" si="122"/>
        <v/>
      </c>
      <c r="IC21" s="21" t="str">
        <f t="shared" si="123"/>
        <v/>
      </c>
      <c r="ID21" s="21" t="str">
        <f t="shared" si="124"/>
        <v/>
      </c>
      <c r="IE21" s="21" t="str">
        <f t="shared" si="125"/>
        <v/>
      </c>
      <c r="IF21" s="21" t="str">
        <f t="shared" si="126"/>
        <v/>
      </c>
      <c r="IG21" s="21" t="str">
        <f t="shared" si="127"/>
        <v/>
      </c>
      <c r="IH21" s="21" t="str">
        <f t="shared" si="128"/>
        <v/>
      </c>
      <c r="II21" s="21" t="str">
        <f t="shared" si="129"/>
        <v/>
      </c>
      <c r="IJ21" s="21" t="str">
        <f t="shared" si="130"/>
        <v/>
      </c>
      <c r="IK21" s="181" t="str">
        <f t="shared" si="70"/>
        <v/>
      </c>
      <c r="IL21" s="20" t="str">
        <f t="shared" si="131"/>
        <v/>
      </c>
      <c r="IM21" s="21" t="str">
        <f t="shared" si="132"/>
        <v/>
      </c>
      <c r="IN21" s="21" t="str">
        <f t="shared" si="133"/>
        <v/>
      </c>
      <c r="IO21" s="21" t="str">
        <f t="shared" si="134"/>
        <v/>
      </c>
      <c r="IP21" s="21" t="str">
        <f t="shared" si="135"/>
        <v/>
      </c>
      <c r="IQ21" s="21" t="str">
        <f t="shared" si="136"/>
        <v/>
      </c>
      <c r="IR21" s="21" t="str">
        <f t="shared" si="137"/>
        <v/>
      </c>
      <c r="IS21" s="21" t="str">
        <f t="shared" si="138"/>
        <v/>
      </c>
      <c r="IT21" s="21" t="str">
        <f t="shared" si="139"/>
        <v/>
      </c>
      <c r="IU21" s="21" t="str">
        <f t="shared" si="140"/>
        <v/>
      </c>
      <c r="IV21" s="21" t="str">
        <f t="shared" si="141"/>
        <v/>
      </c>
      <c r="IW21" s="182" t="str">
        <f t="shared" si="82"/>
        <v/>
      </c>
    </row>
    <row r="22" spans="2:257" x14ac:dyDescent="0.4">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I22" s="20" t="str">
        <f t="shared" si="85"/>
        <v/>
      </c>
      <c r="FJ22" s="21" t="str">
        <f t="shared" si="86"/>
        <v/>
      </c>
      <c r="FK22" s="21" t="str">
        <f t="shared" si="87"/>
        <v/>
      </c>
      <c r="FL22" s="270" t="str">
        <f t="shared" si="88"/>
        <v/>
      </c>
      <c r="FM22" s="21" t="str">
        <f t="shared" si="89"/>
        <v/>
      </c>
      <c r="FN22" s="21" t="str">
        <f t="shared" si="90"/>
        <v/>
      </c>
      <c r="FO22" s="21" t="str">
        <f t="shared" si="91"/>
        <v/>
      </c>
      <c r="FP22" s="270" t="str">
        <f t="shared" si="92"/>
        <v/>
      </c>
      <c r="FQ22" s="21" t="str">
        <f t="shared" si="93"/>
        <v/>
      </c>
      <c r="FR22" s="21" t="str">
        <f t="shared" si="94"/>
        <v/>
      </c>
      <c r="FS22" s="21" t="str">
        <f t="shared" si="95"/>
        <v/>
      </c>
      <c r="FT22" s="270" t="str">
        <f t="shared" si="96"/>
        <v/>
      </c>
      <c r="FU22" s="21" t="str">
        <f t="shared" si="97"/>
        <v/>
      </c>
      <c r="FV22" s="21" t="str">
        <f t="shared" si="98"/>
        <v/>
      </c>
      <c r="FW22" s="21" t="str">
        <f t="shared" si="99"/>
        <v/>
      </c>
      <c r="FX22" s="270" t="str">
        <f t="shared" si="100"/>
        <v/>
      </c>
      <c r="FY22" s="270" t="str">
        <f t="shared" si="101"/>
        <v/>
      </c>
      <c r="FZ22" s="273" t="str">
        <f t="shared" si="26"/>
        <v/>
      </c>
      <c r="GA22" s="270" t="str">
        <f t="shared" si="27"/>
        <v/>
      </c>
      <c r="GB22" s="273" t="str">
        <f t="shared" si="28"/>
        <v/>
      </c>
      <c r="GC22" s="20" t="str">
        <f t="shared" si="102"/>
        <v/>
      </c>
      <c r="GD22" s="21" t="str">
        <f t="shared" si="103"/>
        <v/>
      </c>
      <c r="GE22" s="21" t="str">
        <f t="shared" si="104"/>
        <v/>
      </c>
      <c r="GF22" s="21" t="str">
        <f t="shared" si="105"/>
        <v/>
      </c>
      <c r="GG22" s="21" t="str">
        <f t="shared" si="106"/>
        <v/>
      </c>
      <c r="GH22" s="21" t="str">
        <f t="shared" si="107"/>
        <v/>
      </c>
      <c r="GI22" s="21" t="str">
        <f t="shared" si="108"/>
        <v/>
      </c>
      <c r="GJ22" s="21" t="str">
        <f t="shared" si="109"/>
        <v/>
      </c>
      <c r="GK22" s="21" t="str">
        <f t="shared" si="110"/>
        <v/>
      </c>
      <c r="GL22" s="21" t="str">
        <f t="shared" si="111"/>
        <v/>
      </c>
      <c r="GM22" s="21" t="str">
        <f t="shared" si="112"/>
        <v/>
      </c>
      <c r="GN22" s="270" t="str">
        <f t="shared" si="113"/>
        <v/>
      </c>
      <c r="GO22" s="240" t="str">
        <f t="shared" si="31"/>
        <v/>
      </c>
      <c r="GP22" s="275" t="str">
        <f t="shared" si="32"/>
        <v/>
      </c>
      <c r="GQ22" s="20" t="str">
        <f t="shared" si="33"/>
        <v/>
      </c>
      <c r="GR22" s="21" t="str">
        <f t="shared" si="34"/>
        <v/>
      </c>
      <c r="GS22" s="21" t="str">
        <f t="shared" si="35"/>
        <v/>
      </c>
      <c r="GT22" s="21" t="str">
        <f t="shared" si="36"/>
        <v/>
      </c>
      <c r="GU22" s="21" t="str">
        <f t="shared" si="37"/>
        <v/>
      </c>
      <c r="GV22" s="21" t="str">
        <f t="shared" si="38"/>
        <v/>
      </c>
      <c r="GW22" s="21" t="str">
        <f t="shared" si="39"/>
        <v/>
      </c>
      <c r="GX22" s="21" t="str">
        <f t="shared" si="40"/>
        <v/>
      </c>
      <c r="GY22" s="21" t="str">
        <f t="shared" si="41"/>
        <v/>
      </c>
      <c r="GZ22" s="21" t="str">
        <f t="shared" si="42"/>
        <v/>
      </c>
      <c r="HA22" s="21" t="str">
        <f t="shared" si="43"/>
        <v/>
      </c>
      <c r="HB22" s="21" t="str">
        <f t="shared" si="44"/>
        <v/>
      </c>
      <c r="HC22" s="275" t="str">
        <f t="shared" si="45"/>
        <v/>
      </c>
      <c r="HD22" s="273" t="str">
        <f t="shared" si="46"/>
        <v/>
      </c>
      <c r="HE22" s="240" t="str">
        <f t="shared" si="47"/>
        <v/>
      </c>
      <c r="HQ22" s="273" t="str">
        <f t="shared" si="50"/>
        <v/>
      </c>
      <c r="HR22" s="20" t="str">
        <f t="shared" si="51"/>
        <v/>
      </c>
      <c r="HS22" s="21" t="str">
        <f t="shared" si="52"/>
        <v/>
      </c>
      <c r="HT22" s="21" t="str">
        <f t="shared" si="53"/>
        <v/>
      </c>
      <c r="HU22" s="270" t="str">
        <f t="shared" si="54"/>
        <v/>
      </c>
      <c r="HV22" s="180" t="str">
        <f t="shared" si="55"/>
        <v/>
      </c>
      <c r="HW22" s="180" t="str">
        <f t="shared" si="56"/>
        <v/>
      </c>
      <c r="HX22" s="20" t="str">
        <f t="shared" si="118"/>
        <v/>
      </c>
      <c r="HY22" s="21" t="str">
        <f t="shared" si="119"/>
        <v/>
      </c>
      <c r="HZ22" s="21" t="str">
        <f t="shared" si="120"/>
        <v/>
      </c>
      <c r="IA22" s="21" t="str">
        <f t="shared" si="121"/>
        <v/>
      </c>
      <c r="IB22" s="21" t="str">
        <f t="shared" si="122"/>
        <v/>
      </c>
      <c r="IC22" s="21" t="str">
        <f t="shared" si="123"/>
        <v/>
      </c>
      <c r="ID22" s="21" t="str">
        <f t="shared" si="124"/>
        <v/>
      </c>
      <c r="IE22" s="21" t="str">
        <f t="shared" si="125"/>
        <v/>
      </c>
      <c r="IF22" s="21" t="str">
        <f t="shared" si="126"/>
        <v/>
      </c>
      <c r="IG22" s="21" t="str">
        <f t="shared" si="127"/>
        <v/>
      </c>
      <c r="IH22" s="21" t="str">
        <f t="shared" si="128"/>
        <v/>
      </c>
      <c r="II22" s="21" t="str">
        <f t="shared" si="129"/>
        <v/>
      </c>
      <c r="IJ22" s="21" t="str">
        <f t="shared" si="130"/>
        <v/>
      </c>
      <c r="IK22" s="181" t="str">
        <f t="shared" si="70"/>
        <v/>
      </c>
      <c r="IL22" s="20" t="str">
        <f t="shared" si="131"/>
        <v/>
      </c>
      <c r="IM22" s="21" t="str">
        <f t="shared" si="132"/>
        <v/>
      </c>
      <c r="IN22" s="21" t="str">
        <f t="shared" si="133"/>
        <v/>
      </c>
      <c r="IO22" s="21" t="str">
        <f t="shared" si="134"/>
        <v/>
      </c>
      <c r="IP22" s="21" t="str">
        <f t="shared" si="135"/>
        <v/>
      </c>
      <c r="IQ22" s="21" t="str">
        <f t="shared" si="136"/>
        <v/>
      </c>
      <c r="IR22" s="21" t="str">
        <f t="shared" si="137"/>
        <v/>
      </c>
      <c r="IS22" s="21" t="str">
        <f t="shared" si="138"/>
        <v/>
      </c>
      <c r="IT22" s="21" t="str">
        <f t="shared" si="139"/>
        <v/>
      </c>
      <c r="IU22" s="21" t="str">
        <f t="shared" si="140"/>
        <v/>
      </c>
      <c r="IV22" s="21" t="str">
        <f t="shared" si="141"/>
        <v/>
      </c>
      <c r="IW22" s="182" t="str">
        <f t="shared" si="82"/>
        <v/>
      </c>
    </row>
    <row r="23" spans="2:257" x14ac:dyDescent="0.4">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I23" s="20" t="str">
        <f t="shared" si="85"/>
        <v/>
      </c>
      <c r="FJ23" s="21" t="str">
        <f t="shared" si="86"/>
        <v/>
      </c>
      <c r="FK23" s="21" t="str">
        <f t="shared" si="87"/>
        <v/>
      </c>
      <c r="FL23" s="270" t="str">
        <f t="shared" si="88"/>
        <v/>
      </c>
      <c r="FM23" s="21" t="str">
        <f t="shared" si="89"/>
        <v/>
      </c>
      <c r="FN23" s="21" t="str">
        <f t="shared" si="90"/>
        <v/>
      </c>
      <c r="FO23" s="21" t="str">
        <f t="shared" si="91"/>
        <v/>
      </c>
      <c r="FP23" s="270" t="str">
        <f t="shared" si="92"/>
        <v/>
      </c>
      <c r="FQ23" s="21" t="str">
        <f t="shared" si="93"/>
        <v/>
      </c>
      <c r="FR23" s="21" t="str">
        <f t="shared" si="94"/>
        <v/>
      </c>
      <c r="FS23" s="21" t="str">
        <f t="shared" si="95"/>
        <v/>
      </c>
      <c r="FT23" s="270" t="str">
        <f t="shared" si="96"/>
        <v/>
      </c>
      <c r="FU23" s="21" t="str">
        <f t="shared" si="97"/>
        <v/>
      </c>
      <c r="FV23" s="21" t="str">
        <f t="shared" si="98"/>
        <v/>
      </c>
      <c r="FW23" s="21" t="str">
        <f t="shared" si="99"/>
        <v/>
      </c>
      <c r="FX23" s="270" t="str">
        <f t="shared" si="100"/>
        <v/>
      </c>
      <c r="FY23" s="270" t="str">
        <f t="shared" si="101"/>
        <v/>
      </c>
      <c r="FZ23" s="273" t="str">
        <f t="shared" si="26"/>
        <v/>
      </c>
      <c r="GA23" s="270" t="str">
        <f t="shared" si="27"/>
        <v/>
      </c>
      <c r="GB23" s="273" t="str">
        <f t="shared" si="28"/>
        <v/>
      </c>
      <c r="GC23" s="20" t="str">
        <f t="shared" si="102"/>
        <v/>
      </c>
      <c r="GD23" s="21" t="str">
        <f t="shared" si="103"/>
        <v/>
      </c>
      <c r="GE23" s="21" t="str">
        <f t="shared" si="104"/>
        <v/>
      </c>
      <c r="GF23" s="21" t="str">
        <f t="shared" si="105"/>
        <v/>
      </c>
      <c r="GG23" s="21" t="str">
        <f t="shared" si="106"/>
        <v/>
      </c>
      <c r="GH23" s="21" t="str">
        <f t="shared" si="107"/>
        <v/>
      </c>
      <c r="GI23" s="21" t="str">
        <f t="shared" si="108"/>
        <v/>
      </c>
      <c r="GJ23" s="21" t="str">
        <f t="shared" si="109"/>
        <v/>
      </c>
      <c r="GK23" s="21" t="str">
        <f t="shared" si="110"/>
        <v/>
      </c>
      <c r="GL23" s="21" t="str">
        <f t="shared" si="111"/>
        <v/>
      </c>
      <c r="GM23" s="21" t="str">
        <f t="shared" si="112"/>
        <v/>
      </c>
      <c r="GN23" s="270" t="str">
        <f t="shared" si="113"/>
        <v/>
      </c>
      <c r="GO23" s="240" t="str">
        <f t="shared" si="31"/>
        <v/>
      </c>
      <c r="GP23" s="275" t="str">
        <f t="shared" si="32"/>
        <v/>
      </c>
      <c r="GQ23" s="20" t="str">
        <f t="shared" si="33"/>
        <v/>
      </c>
      <c r="GR23" s="21" t="str">
        <f t="shared" si="34"/>
        <v/>
      </c>
      <c r="GS23" s="21" t="str">
        <f t="shared" si="35"/>
        <v/>
      </c>
      <c r="GT23" s="21" t="str">
        <f t="shared" si="36"/>
        <v/>
      </c>
      <c r="GU23" s="21" t="str">
        <f t="shared" si="37"/>
        <v/>
      </c>
      <c r="GV23" s="21" t="str">
        <f t="shared" si="38"/>
        <v/>
      </c>
      <c r="GW23" s="21" t="str">
        <f t="shared" si="39"/>
        <v/>
      </c>
      <c r="GX23" s="21" t="str">
        <f t="shared" si="40"/>
        <v/>
      </c>
      <c r="GY23" s="21" t="str">
        <f t="shared" si="41"/>
        <v/>
      </c>
      <c r="GZ23" s="21" t="str">
        <f t="shared" si="42"/>
        <v/>
      </c>
      <c r="HA23" s="21" t="str">
        <f t="shared" si="43"/>
        <v/>
      </c>
      <c r="HB23" s="21" t="str">
        <f t="shared" si="44"/>
        <v/>
      </c>
      <c r="HC23" s="275" t="str">
        <f t="shared" si="45"/>
        <v/>
      </c>
      <c r="HD23" s="273" t="str">
        <f t="shared" si="46"/>
        <v/>
      </c>
      <c r="HE23" s="240" t="str">
        <f t="shared" si="47"/>
        <v/>
      </c>
      <c r="HQ23" s="273" t="str">
        <f t="shared" si="50"/>
        <v/>
      </c>
      <c r="HR23" s="20" t="str">
        <f t="shared" si="51"/>
        <v/>
      </c>
      <c r="HS23" s="21" t="str">
        <f t="shared" si="52"/>
        <v/>
      </c>
      <c r="HT23" s="21" t="str">
        <f t="shared" si="53"/>
        <v/>
      </c>
      <c r="HU23" s="270" t="str">
        <f t="shared" si="54"/>
        <v/>
      </c>
      <c r="HV23" s="180" t="str">
        <f t="shared" si="55"/>
        <v/>
      </c>
      <c r="HW23" s="180" t="str">
        <f t="shared" si="56"/>
        <v/>
      </c>
      <c r="HX23" s="20" t="str">
        <f t="shared" si="118"/>
        <v/>
      </c>
      <c r="HY23" s="21" t="str">
        <f t="shared" si="119"/>
        <v/>
      </c>
      <c r="HZ23" s="21" t="str">
        <f t="shared" si="120"/>
        <v/>
      </c>
      <c r="IA23" s="21" t="str">
        <f t="shared" si="121"/>
        <v/>
      </c>
      <c r="IB23" s="21" t="str">
        <f t="shared" si="122"/>
        <v/>
      </c>
      <c r="IC23" s="21" t="str">
        <f t="shared" si="123"/>
        <v/>
      </c>
      <c r="ID23" s="21" t="str">
        <f t="shared" si="124"/>
        <v/>
      </c>
      <c r="IE23" s="21" t="str">
        <f t="shared" si="125"/>
        <v/>
      </c>
      <c r="IF23" s="21" t="str">
        <f t="shared" si="126"/>
        <v/>
      </c>
      <c r="IG23" s="21" t="str">
        <f t="shared" si="127"/>
        <v/>
      </c>
      <c r="IH23" s="21" t="str">
        <f t="shared" si="128"/>
        <v/>
      </c>
      <c r="II23" s="21" t="str">
        <f t="shared" si="129"/>
        <v/>
      </c>
      <c r="IJ23" s="21" t="str">
        <f t="shared" si="130"/>
        <v/>
      </c>
      <c r="IK23" s="181" t="str">
        <f t="shared" si="70"/>
        <v/>
      </c>
      <c r="IL23" s="20" t="str">
        <f t="shared" si="131"/>
        <v/>
      </c>
      <c r="IM23" s="21" t="str">
        <f t="shared" si="132"/>
        <v/>
      </c>
      <c r="IN23" s="21" t="str">
        <f t="shared" si="133"/>
        <v/>
      </c>
      <c r="IO23" s="21" t="str">
        <f t="shared" si="134"/>
        <v/>
      </c>
      <c r="IP23" s="21" t="str">
        <f t="shared" si="135"/>
        <v/>
      </c>
      <c r="IQ23" s="21" t="str">
        <f t="shared" si="136"/>
        <v/>
      </c>
      <c r="IR23" s="21" t="str">
        <f t="shared" si="137"/>
        <v/>
      </c>
      <c r="IS23" s="21" t="str">
        <f t="shared" si="138"/>
        <v/>
      </c>
      <c r="IT23" s="21" t="str">
        <f t="shared" si="139"/>
        <v/>
      </c>
      <c r="IU23" s="21" t="str">
        <f t="shared" si="140"/>
        <v/>
      </c>
      <c r="IV23" s="21" t="str">
        <f t="shared" si="141"/>
        <v/>
      </c>
      <c r="IW23" s="182" t="str">
        <f t="shared" si="82"/>
        <v/>
      </c>
    </row>
    <row r="24" spans="2:257" x14ac:dyDescent="0.4">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I24" s="20" t="str">
        <f t="shared" si="85"/>
        <v/>
      </c>
      <c r="FJ24" s="21" t="str">
        <f t="shared" si="86"/>
        <v/>
      </c>
      <c r="FK24" s="21" t="str">
        <f t="shared" si="87"/>
        <v/>
      </c>
      <c r="FL24" s="270" t="str">
        <f t="shared" si="88"/>
        <v/>
      </c>
      <c r="FM24" s="21" t="str">
        <f t="shared" si="89"/>
        <v/>
      </c>
      <c r="FN24" s="21" t="str">
        <f t="shared" si="90"/>
        <v/>
      </c>
      <c r="FO24" s="21" t="str">
        <f t="shared" si="91"/>
        <v/>
      </c>
      <c r="FP24" s="270" t="str">
        <f t="shared" si="92"/>
        <v/>
      </c>
      <c r="FQ24" s="21" t="str">
        <f t="shared" si="93"/>
        <v/>
      </c>
      <c r="FR24" s="21" t="str">
        <f t="shared" si="94"/>
        <v/>
      </c>
      <c r="FS24" s="21" t="str">
        <f t="shared" si="95"/>
        <v/>
      </c>
      <c r="FT24" s="270" t="str">
        <f t="shared" si="96"/>
        <v/>
      </c>
      <c r="FU24" s="21" t="str">
        <f t="shared" si="97"/>
        <v/>
      </c>
      <c r="FV24" s="21" t="str">
        <f t="shared" si="98"/>
        <v/>
      </c>
      <c r="FW24" s="21" t="str">
        <f t="shared" si="99"/>
        <v/>
      </c>
      <c r="FX24" s="270" t="str">
        <f t="shared" si="100"/>
        <v/>
      </c>
      <c r="FY24" s="270" t="str">
        <f t="shared" si="101"/>
        <v/>
      </c>
      <c r="FZ24" s="273" t="str">
        <f t="shared" si="26"/>
        <v/>
      </c>
      <c r="GA24" s="270" t="str">
        <f t="shared" si="27"/>
        <v/>
      </c>
      <c r="GB24" s="273" t="str">
        <f t="shared" si="28"/>
        <v/>
      </c>
      <c r="GC24" s="20" t="str">
        <f t="shared" si="102"/>
        <v/>
      </c>
      <c r="GD24" s="21" t="str">
        <f t="shared" si="103"/>
        <v/>
      </c>
      <c r="GE24" s="21" t="str">
        <f t="shared" si="104"/>
        <v/>
      </c>
      <c r="GF24" s="21" t="str">
        <f t="shared" si="105"/>
        <v/>
      </c>
      <c r="GG24" s="21" t="str">
        <f t="shared" si="106"/>
        <v/>
      </c>
      <c r="GH24" s="21" t="str">
        <f t="shared" si="107"/>
        <v/>
      </c>
      <c r="GI24" s="21" t="str">
        <f t="shared" si="108"/>
        <v/>
      </c>
      <c r="GJ24" s="21" t="str">
        <f t="shared" si="109"/>
        <v/>
      </c>
      <c r="GK24" s="21" t="str">
        <f t="shared" si="110"/>
        <v/>
      </c>
      <c r="GL24" s="21" t="str">
        <f t="shared" si="111"/>
        <v/>
      </c>
      <c r="GM24" s="21" t="str">
        <f t="shared" si="112"/>
        <v/>
      </c>
      <c r="GN24" s="270" t="str">
        <f t="shared" si="113"/>
        <v/>
      </c>
      <c r="GO24" s="240" t="str">
        <f t="shared" si="31"/>
        <v/>
      </c>
      <c r="GP24" s="275" t="str">
        <f t="shared" si="32"/>
        <v/>
      </c>
      <c r="GQ24" s="20" t="str">
        <f t="shared" si="33"/>
        <v/>
      </c>
      <c r="GR24" s="21" t="str">
        <f t="shared" si="34"/>
        <v/>
      </c>
      <c r="GS24" s="21" t="str">
        <f t="shared" si="35"/>
        <v/>
      </c>
      <c r="GT24" s="21" t="str">
        <f t="shared" si="36"/>
        <v/>
      </c>
      <c r="GU24" s="21" t="str">
        <f t="shared" si="37"/>
        <v/>
      </c>
      <c r="GV24" s="21" t="str">
        <f t="shared" si="38"/>
        <v/>
      </c>
      <c r="GW24" s="21" t="str">
        <f t="shared" si="39"/>
        <v/>
      </c>
      <c r="GX24" s="21" t="str">
        <f t="shared" si="40"/>
        <v/>
      </c>
      <c r="GY24" s="21" t="str">
        <f t="shared" si="41"/>
        <v/>
      </c>
      <c r="GZ24" s="21" t="str">
        <f t="shared" si="42"/>
        <v/>
      </c>
      <c r="HA24" s="21" t="str">
        <f t="shared" si="43"/>
        <v/>
      </c>
      <c r="HB24" s="21" t="str">
        <f t="shared" si="44"/>
        <v/>
      </c>
      <c r="HC24" s="275" t="str">
        <f t="shared" si="45"/>
        <v/>
      </c>
      <c r="HD24" s="273" t="str">
        <f t="shared" si="46"/>
        <v/>
      </c>
      <c r="HE24" s="240" t="str">
        <f t="shared" si="47"/>
        <v/>
      </c>
      <c r="HQ24" s="273" t="str">
        <f t="shared" si="50"/>
        <v/>
      </c>
      <c r="HR24" s="20" t="str">
        <f t="shared" si="51"/>
        <v/>
      </c>
      <c r="HS24" s="21" t="str">
        <f t="shared" si="52"/>
        <v/>
      </c>
      <c r="HT24" s="21" t="str">
        <f t="shared" si="53"/>
        <v/>
      </c>
      <c r="HU24" s="270" t="str">
        <f t="shared" si="54"/>
        <v/>
      </c>
      <c r="HV24" s="180" t="str">
        <f t="shared" si="55"/>
        <v/>
      </c>
      <c r="HW24" s="180" t="str">
        <f t="shared" si="56"/>
        <v/>
      </c>
      <c r="HX24" s="20" t="str">
        <f t="shared" si="118"/>
        <v/>
      </c>
      <c r="HY24" s="21" t="str">
        <f t="shared" si="119"/>
        <v/>
      </c>
      <c r="HZ24" s="21" t="str">
        <f t="shared" si="120"/>
        <v/>
      </c>
      <c r="IA24" s="21" t="str">
        <f t="shared" si="121"/>
        <v/>
      </c>
      <c r="IB24" s="21" t="str">
        <f t="shared" si="122"/>
        <v/>
      </c>
      <c r="IC24" s="21" t="str">
        <f t="shared" si="123"/>
        <v/>
      </c>
      <c r="ID24" s="21" t="str">
        <f t="shared" si="124"/>
        <v/>
      </c>
      <c r="IE24" s="21" t="str">
        <f t="shared" si="125"/>
        <v/>
      </c>
      <c r="IF24" s="21" t="str">
        <f t="shared" si="126"/>
        <v/>
      </c>
      <c r="IG24" s="21" t="str">
        <f t="shared" si="127"/>
        <v/>
      </c>
      <c r="IH24" s="21" t="str">
        <f t="shared" si="128"/>
        <v/>
      </c>
      <c r="II24" s="21" t="str">
        <f t="shared" si="129"/>
        <v/>
      </c>
      <c r="IJ24" s="21" t="str">
        <f t="shared" si="130"/>
        <v/>
      </c>
      <c r="IK24" s="181" t="str">
        <f t="shared" si="70"/>
        <v/>
      </c>
      <c r="IL24" s="20" t="str">
        <f t="shared" si="131"/>
        <v/>
      </c>
      <c r="IM24" s="21" t="str">
        <f t="shared" si="132"/>
        <v/>
      </c>
      <c r="IN24" s="21" t="str">
        <f t="shared" si="133"/>
        <v/>
      </c>
      <c r="IO24" s="21" t="str">
        <f t="shared" si="134"/>
        <v/>
      </c>
      <c r="IP24" s="21" t="str">
        <f t="shared" si="135"/>
        <v/>
      </c>
      <c r="IQ24" s="21" t="str">
        <f t="shared" si="136"/>
        <v/>
      </c>
      <c r="IR24" s="21" t="str">
        <f t="shared" si="137"/>
        <v/>
      </c>
      <c r="IS24" s="21" t="str">
        <f t="shared" si="138"/>
        <v/>
      </c>
      <c r="IT24" s="21" t="str">
        <f t="shared" si="139"/>
        <v/>
      </c>
      <c r="IU24" s="21" t="str">
        <f t="shared" si="140"/>
        <v/>
      </c>
      <c r="IV24" s="21" t="str">
        <f t="shared" si="141"/>
        <v/>
      </c>
      <c r="IW24" s="182" t="str">
        <f t="shared" si="82"/>
        <v/>
      </c>
    </row>
    <row r="25" spans="2:257" x14ac:dyDescent="0.4">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I25" s="20" t="str">
        <f t="shared" si="85"/>
        <v/>
      </c>
      <c r="FJ25" s="21" t="str">
        <f t="shared" si="86"/>
        <v/>
      </c>
      <c r="FK25" s="21" t="str">
        <f t="shared" si="87"/>
        <v/>
      </c>
      <c r="FL25" s="270" t="str">
        <f t="shared" si="88"/>
        <v/>
      </c>
      <c r="FM25" s="21" t="str">
        <f t="shared" si="89"/>
        <v/>
      </c>
      <c r="FN25" s="21" t="str">
        <f t="shared" si="90"/>
        <v/>
      </c>
      <c r="FO25" s="21" t="str">
        <f t="shared" si="91"/>
        <v/>
      </c>
      <c r="FP25" s="270" t="str">
        <f t="shared" si="92"/>
        <v/>
      </c>
      <c r="FQ25" s="21" t="str">
        <f t="shared" si="93"/>
        <v/>
      </c>
      <c r="FR25" s="21" t="str">
        <f t="shared" si="94"/>
        <v/>
      </c>
      <c r="FS25" s="21" t="str">
        <f t="shared" si="95"/>
        <v/>
      </c>
      <c r="FT25" s="270" t="str">
        <f t="shared" si="96"/>
        <v/>
      </c>
      <c r="FU25" s="21" t="str">
        <f t="shared" si="97"/>
        <v/>
      </c>
      <c r="FV25" s="21" t="str">
        <f t="shared" si="98"/>
        <v/>
      </c>
      <c r="FW25" s="21" t="str">
        <f t="shared" si="99"/>
        <v/>
      </c>
      <c r="FX25" s="270" t="str">
        <f t="shared" si="100"/>
        <v/>
      </c>
      <c r="FY25" s="270" t="str">
        <f t="shared" si="101"/>
        <v/>
      </c>
      <c r="FZ25" s="273" t="str">
        <f t="shared" si="26"/>
        <v/>
      </c>
      <c r="GA25" s="270" t="str">
        <f t="shared" si="27"/>
        <v/>
      </c>
      <c r="GB25" s="273" t="str">
        <f t="shared" si="28"/>
        <v/>
      </c>
      <c r="GC25" s="20" t="str">
        <f t="shared" si="102"/>
        <v/>
      </c>
      <c r="GD25" s="21" t="str">
        <f t="shared" si="103"/>
        <v/>
      </c>
      <c r="GE25" s="21" t="str">
        <f t="shared" si="104"/>
        <v/>
      </c>
      <c r="GF25" s="21" t="str">
        <f t="shared" si="105"/>
        <v/>
      </c>
      <c r="GG25" s="21" t="str">
        <f t="shared" si="106"/>
        <v/>
      </c>
      <c r="GH25" s="21" t="str">
        <f t="shared" si="107"/>
        <v/>
      </c>
      <c r="GI25" s="21" t="str">
        <f t="shared" si="108"/>
        <v/>
      </c>
      <c r="GJ25" s="21" t="str">
        <f t="shared" si="109"/>
        <v/>
      </c>
      <c r="GK25" s="21" t="str">
        <f t="shared" si="110"/>
        <v/>
      </c>
      <c r="GL25" s="21" t="str">
        <f t="shared" si="111"/>
        <v/>
      </c>
      <c r="GM25" s="21" t="str">
        <f t="shared" si="112"/>
        <v/>
      </c>
      <c r="GN25" s="270" t="str">
        <f t="shared" si="113"/>
        <v/>
      </c>
      <c r="GO25" s="240" t="str">
        <f t="shared" si="31"/>
        <v/>
      </c>
      <c r="GP25" s="275" t="str">
        <f t="shared" si="32"/>
        <v/>
      </c>
      <c r="GQ25" s="20" t="str">
        <f t="shared" si="33"/>
        <v/>
      </c>
      <c r="GR25" s="21" t="str">
        <f t="shared" si="34"/>
        <v/>
      </c>
      <c r="GS25" s="21" t="str">
        <f t="shared" si="35"/>
        <v/>
      </c>
      <c r="GT25" s="21" t="str">
        <f t="shared" si="36"/>
        <v/>
      </c>
      <c r="GU25" s="21" t="str">
        <f t="shared" si="37"/>
        <v/>
      </c>
      <c r="GV25" s="21" t="str">
        <f t="shared" si="38"/>
        <v/>
      </c>
      <c r="GW25" s="21" t="str">
        <f t="shared" si="39"/>
        <v/>
      </c>
      <c r="GX25" s="21" t="str">
        <f t="shared" si="40"/>
        <v/>
      </c>
      <c r="GY25" s="21" t="str">
        <f t="shared" si="41"/>
        <v/>
      </c>
      <c r="GZ25" s="21" t="str">
        <f t="shared" si="42"/>
        <v/>
      </c>
      <c r="HA25" s="21" t="str">
        <f t="shared" si="43"/>
        <v/>
      </c>
      <c r="HB25" s="21" t="str">
        <f t="shared" si="44"/>
        <v/>
      </c>
      <c r="HC25" s="275" t="str">
        <f t="shared" si="45"/>
        <v/>
      </c>
      <c r="HD25" s="273" t="str">
        <f t="shared" si="46"/>
        <v/>
      </c>
      <c r="HE25" s="240" t="str">
        <f t="shared" si="47"/>
        <v/>
      </c>
      <c r="HQ25" s="273" t="str">
        <f t="shared" si="50"/>
        <v/>
      </c>
      <c r="HR25" s="20" t="str">
        <f t="shared" si="51"/>
        <v/>
      </c>
      <c r="HS25" s="21" t="str">
        <f t="shared" si="52"/>
        <v/>
      </c>
      <c r="HT25" s="21" t="str">
        <f t="shared" si="53"/>
        <v/>
      </c>
      <c r="HU25" s="270" t="str">
        <f t="shared" si="54"/>
        <v/>
      </c>
      <c r="HV25" s="180" t="str">
        <f t="shared" si="55"/>
        <v/>
      </c>
      <c r="HW25" s="180" t="str">
        <f t="shared" si="56"/>
        <v/>
      </c>
      <c r="HX25" s="20" t="str">
        <f t="shared" si="118"/>
        <v/>
      </c>
      <c r="HY25" s="21" t="str">
        <f t="shared" si="119"/>
        <v/>
      </c>
      <c r="HZ25" s="21" t="str">
        <f t="shared" si="120"/>
        <v/>
      </c>
      <c r="IA25" s="21" t="str">
        <f t="shared" si="121"/>
        <v/>
      </c>
      <c r="IB25" s="21" t="str">
        <f t="shared" si="122"/>
        <v/>
      </c>
      <c r="IC25" s="21" t="str">
        <f t="shared" si="123"/>
        <v/>
      </c>
      <c r="ID25" s="21" t="str">
        <f t="shared" si="124"/>
        <v/>
      </c>
      <c r="IE25" s="21" t="str">
        <f t="shared" si="125"/>
        <v/>
      </c>
      <c r="IF25" s="21" t="str">
        <f t="shared" si="126"/>
        <v/>
      </c>
      <c r="IG25" s="21" t="str">
        <f t="shared" si="127"/>
        <v/>
      </c>
      <c r="IH25" s="21" t="str">
        <f t="shared" si="128"/>
        <v/>
      </c>
      <c r="II25" s="21" t="str">
        <f t="shared" si="129"/>
        <v/>
      </c>
      <c r="IJ25" s="21" t="str">
        <f t="shared" si="130"/>
        <v/>
      </c>
      <c r="IK25" s="181" t="str">
        <f t="shared" si="70"/>
        <v/>
      </c>
      <c r="IL25" s="20" t="str">
        <f t="shared" si="131"/>
        <v/>
      </c>
      <c r="IM25" s="21" t="str">
        <f t="shared" si="132"/>
        <v/>
      </c>
      <c r="IN25" s="21" t="str">
        <f t="shared" si="133"/>
        <v/>
      </c>
      <c r="IO25" s="21" t="str">
        <f t="shared" si="134"/>
        <v/>
      </c>
      <c r="IP25" s="21" t="str">
        <f t="shared" si="135"/>
        <v/>
      </c>
      <c r="IQ25" s="21" t="str">
        <f t="shared" si="136"/>
        <v/>
      </c>
      <c r="IR25" s="21" t="str">
        <f t="shared" si="137"/>
        <v/>
      </c>
      <c r="IS25" s="21" t="str">
        <f t="shared" si="138"/>
        <v/>
      </c>
      <c r="IT25" s="21" t="str">
        <f t="shared" si="139"/>
        <v/>
      </c>
      <c r="IU25" s="21" t="str">
        <f t="shared" si="140"/>
        <v/>
      </c>
      <c r="IV25" s="21" t="str">
        <f t="shared" si="141"/>
        <v/>
      </c>
      <c r="IW25" s="182" t="str">
        <f t="shared" si="82"/>
        <v/>
      </c>
    </row>
    <row r="26" spans="2:257" x14ac:dyDescent="0.4">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I26" s="20" t="str">
        <f t="shared" si="85"/>
        <v/>
      </c>
      <c r="FJ26" s="21" t="str">
        <f t="shared" si="86"/>
        <v/>
      </c>
      <c r="FK26" s="21" t="str">
        <f t="shared" si="87"/>
        <v/>
      </c>
      <c r="FL26" s="270" t="str">
        <f t="shared" si="88"/>
        <v/>
      </c>
      <c r="FM26" s="21" t="str">
        <f t="shared" si="89"/>
        <v/>
      </c>
      <c r="FN26" s="21" t="str">
        <f t="shared" si="90"/>
        <v/>
      </c>
      <c r="FO26" s="21" t="str">
        <f t="shared" si="91"/>
        <v/>
      </c>
      <c r="FP26" s="270" t="str">
        <f t="shared" si="92"/>
        <v/>
      </c>
      <c r="FQ26" s="21" t="str">
        <f t="shared" si="93"/>
        <v/>
      </c>
      <c r="FR26" s="21" t="str">
        <f t="shared" si="94"/>
        <v/>
      </c>
      <c r="FS26" s="21" t="str">
        <f t="shared" si="95"/>
        <v/>
      </c>
      <c r="FT26" s="270" t="str">
        <f t="shared" si="96"/>
        <v/>
      </c>
      <c r="FU26" s="21" t="str">
        <f t="shared" si="97"/>
        <v/>
      </c>
      <c r="FV26" s="21" t="str">
        <f t="shared" si="98"/>
        <v/>
      </c>
      <c r="FW26" s="21" t="str">
        <f t="shared" si="99"/>
        <v/>
      </c>
      <c r="FX26" s="270" t="str">
        <f t="shared" si="100"/>
        <v/>
      </c>
      <c r="FY26" s="270" t="str">
        <f t="shared" si="101"/>
        <v/>
      </c>
      <c r="FZ26" s="273" t="str">
        <f t="shared" si="26"/>
        <v/>
      </c>
      <c r="GA26" s="270" t="str">
        <f t="shared" si="27"/>
        <v/>
      </c>
      <c r="GB26" s="273" t="str">
        <f t="shared" si="28"/>
        <v/>
      </c>
      <c r="GC26" s="20" t="str">
        <f t="shared" si="102"/>
        <v/>
      </c>
      <c r="GD26" s="21" t="str">
        <f t="shared" si="103"/>
        <v/>
      </c>
      <c r="GE26" s="21" t="str">
        <f t="shared" si="104"/>
        <v/>
      </c>
      <c r="GF26" s="21" t="str">
        <f t="shared" si="105"/>
        <v/>
      </c>
      <c r="GG26" s="21" t="str">
        <f t="shared" si="106"/>
        <v/>
      </c>
      <c r="GH26" s="21" t="str">
        <f t="shared" si="107"/>
        <v/>
      </c>
      <c r="GI26" s="21" t="str">
        <f t="shared" si="108"/>
        <v/>
      </c>
      <c r="GJ26" s="21" t="str">
        <f t="shared" si="109"/>
        <v/>
      </c>
      <c r="GK26" s="21" t="str">
        <f t="shared" si="110"/>
        <v/>
      </c>
      <c r="GL26" s="21" t="str">
        <f t="shared" si="111"/>
        <v/>
      </c>
      <c r="GM26" s="21" t="str">
        <f t="shared" si="112"/>
        <v/>
      </c>
      <c r="GN26" s="270" t="str">
        <f t="shared" si="113"/>
        <v/>
      </c>
      <c r="GO26" s="240" t="str">
        <f t="shared" si="31"/>
        <v/>
      </c>
      <c r="GP26" s="275" t="str">
        <f t="shared" si="32"/>
        <v/>
      </c>
      <c r="GQ26" s="20" t="str">
        <f t="shared" si="33"/>
        <v/>
      </c>
      <c r="GR26" s="21" t="str">
        <f t="shared" si="34"/>
        <v/>
      </c>
      <c r="GS26" s="21" t="str">
        <f t="shared" si="35"/>
        <v/>
      </c>
      <c r="GT26" s="21" t="str">
        <f t="shared" si="36"/>
        <v/>
      </c>
      <c r="GU26" s="21" t="str">
        <f t="shared" si="37"/>
        <v/>
      </c>
      <c r="GV26" s="21" t="str">
        <f t="shared" si="38"/>
        <v/>
      </c>
      <c r="GW26" s="21" t="str">
        <f t="shared" si="39"/>
        <v/>
      </c>
      <c r="GX26" s="21" t="str">
        <f t="shared" si="40"/>
        <v/>
      </c>
      <c r="GY26" s="21" t="str">
        <f t="shared" si="41"/>
        <v/>
      </c>
      <c r="GZ26" s="21" t="str">
        <f t="shared" si="42"/>
        <v/>
      </c>
      <c r="HA26" s="21" t="str">
        <f t="shared" si="43"/>
        <v/>
      </c>
      <c r="HB26" s="21" t="str">
        <f t="shared" si="44"/>
        <v/>
      </c>
      <c r="HC26" s="275" t="str">
        <f t="shared" si="45"/>
        <v/>
      </c>
      <c r="HD26" s="273" t="str">
        <f t="shared" si="46"/>
        <v/>
      </c>
      <c r="HE26" s="240" t="str">
        <f t="shared" si="47"/>
        <v/>
      </c>
      <c r="HQ26" s="273" t="str">
        <f t="shared" si="50"/>
        <v/>
      </c>
      <c r="HR26" s="20" t="str">
        <f t="shared" si="51"/>
        <v/>
      </c>
      <c r="HS26" s="21" t="str">
        <f t="shared" si="52"/>
        <v/>
      </c>
      <c r="HT26" s="21" t="str">
        <f t="shared" si="53"/>
        <v/>
      </c>
      <c r="HU26" s="270" t="str">
        <f t="shared" si="54"/>
        <v/>
      </c>
      <c r="HV26" s="180" t="str">
        <f t="shared" si="55"/>
        <v/>
      </c>
      <c r="HW26" s="180" t="str">
        <f t="shared" si="56"/>
        <v/>
      </c>
      <c r="HX26" s="20" t="str">
        <f t="shared" si="118"/>
        <v/>
      </c>
      <c r="HY26" s="21" t="str">
        <f t="shared" si="119"/>
        <v/>
      </c>
      <c r="HZ26" s="21" t="str">
        <f t="shared" si="120"/>
        <v/>
      </c>
      <c r="IA26" s="21" t="str">
        <f t="shared" si="121"/>
        <v/>
      </c>
      <c r="IB26" s="21" t="str">
        <f t="shared" si="122"/>
        <v/>
      </c>
      <c r="IC26" s="21" t="str">
        <f t="shared" si="123"/>
        <v/>
      </c>
      <c r="ID26" s="21" t="str">
        <f t="shared" si="124"/>
        <v/>
      </c>
      <c r="IE26" s="21" t="str">
        <f t="shared" si="125"/>
        <v/>
      </c>
      <c r="IF26" s="21" t="str">
        <f t="shared" si="126"/>
        <v/>
      </c>
      <c r="IG26" s="21" t="str">
        <f t="shared" si="127"/>
        <v/>
      </c>
      <c r="IH26" s="21" t="str">
        <f t="shared" si="128"/>
        <v/>
      </c>
      <c r="II26" s="21" t="str">
        <f t="shared" si="129"/>
        <v/>
      </c>
      <c r="IJ26" s="21" t="str">
        <f t="shared" si="130"/>
        <v/>
      </c>
      <c r="IK26" s="181" t="str">
        <f t="shared" si="70"/>
        <v/>
      </c>
      <c r="IL26" s="20" t="str">
        <f t="shared" si="131"/>
        <v/>
      </c>
      <c r="IM26" s="21" t="str">
        <f t="shared" si="132"/>
        <v/>
      </c>
      <c r="IN26" s="21" t="str">
        <f t="shared" si="133"/>
        <v/>
      </c>
      <c r="IO26" s="21" t="str">
        <f t="shared" si="134"/>
        <v/>
      </c>
      <c r="IP26" s="21" t="str">
        <f t="shared" si="135"/>
        <v/>
      </c>
      <c r="IQ26" s="21" t="str">
        <f t="shared" si="136"/>
        <v/>
      </c>
      <c r="IR26" s="21" t="str">
        <f t="shared" si="137"/>
        <v/>
      </c>
      <c r="IS26" s="21" t="str">
        <f t="shared" si="138"/>
        <v/>
      </c>
      <c r="IT26" s="21" t="str">
        <f t="shared" si="139"/>
        <v/>
      </c>
      <c r="IU26" s="21" t="str">
        <f t="shared" si="140"/>
        <v/>
      </c>
      <c r="IV26" s="21" t="str">
        <f t="shared" si="141"/>
        <v/>
      </c>
      <c r="IW26" s="182" t="str">
        <f t="shared" si="82"/>
        <v/>
      </c>
    </row>
    <row r="27" spans="2:257" x14ac:dyDescent="0.4">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I27" s="20" t="str">
        <f t="shared" si="85"/>
        <v/>
      </c>
      <c r="FJ27" s="21" t="str">
        <f t="shared" si="86"/>
        <v/>
      </c>
      <c r="FK27" s="21" t="str">
        <f t="shared" si="87"/>
        <v/>
      </c>
      <c r="FL27" s="270" t="str">
        <f t="shared" si="88"/>
        <v/>
      </c>
      <c r="FM27" s="21" t="str">
        <f t="shared" si="89"/>
        <v/>
      </c>
      <c r="FN27" s="21" t="str">
        <f t="shared" si="90"/>
        <v/>
      </c>
      <c r="FO27" s="21" t="str">
        <f t="shared" si="91"/>
        <v/>
      </c>
      <c r="FP27" s="270" t="str">
        <f t="shared" si="92"/>
        <v/>
      </c>
      <c r="FQ27" s="21" t="str">
        <f t="shared" si="93"/>
        <v/>
      </c>
      <c r="FR27" s="21" t="str">
        <f t="shared" si="94"/>
        <v/>
      </c>
      <c r="FS27" s="21" t="str">
        <f t="shared" si="95"/>
        <v/>
      </c>
      <c r="FT27" s="270" t="str">
        <f t="shared" si="96"/>
        <v/>
      </c>
      <c r="FU27" s="21" t="str">
        <f t="shared" si="97"/>
        <v/>
      </c>
      <c r="FV27" s="21" t="str">
        <f t="shared" si="98"/>
        <v/>
      </c>
      <c r="FW27" s="21" t="str">
        <f t="shared" si="99"/>
        <v/>
      </c>
      <c r="FX27" s="270" t="str">
        <f t="shared" si="100"/>
        <v/>
      </c>
      <c r="FY27" s="270" t="str">
        <f t="shared" si="101"/>
        <v/>
      </c>
      <c r="FZ27" s="273" t="str">
        <f t="shared" si="26"/>
        <v/>
      </c>
      <c r="GA27" s="270" t="str">
        <f t="shared" si="27"/>
        <v/>
      </c>
      <c r="GB27" s="273" t="str">
        <f t="shared" si="28"/>
        <v/>
      </c>
      <c r="GC27" s="20" t="str">
        <f t="shared" si="102"/>
        <v/>
      </c>
      <c r="GD27" s="21" t="str">
        <f t="shared" si="103"/>
        <v/>
      </c>
      <c r="GE27" s="21" t="str">
        <f t="shared" si="104"/>
        <v/>
      </c>
      <c r="GF27" s="21" t="str">
        <f t="shared" si="105"/>
        <v/>
      </c>
      <c r="GG27" s="21" t="str">
        <f t="shared" si="106"/>
        <v/>
      </c>
      <c r="GH27" s="21" t="str">
        <f t="shared" si="107"/>
        <v/>
      </c>
      <c r="GI27" s="21" t="str">
        <f t="shared" si="108"/>
        <v/>
      </c>
      <c r="GJ27" s="21" t="str">
        <f t="shared" si="109"/>
        <v/>
      </c>
      <c r="GK27" s="21" t="str">
        <f t="shared" si="110"/>
        <v/>
      </c>
      <c r="GL27" s="21" t="str">
        <f t="shared" si="111"/>
        <v/>
      </c>
      <c r="GM27" s="21" t="str">
        <f t="shared" si="112"/>
        <v/>
      </c>
      <c r="GN27" s="270" t="str">
        <f t="shared" si="113"/>
        <v/>
      </c>
      <c r="GO27" s="240" t="str">
        <f t="shared" si="31"/>
        <v/>
      </c>
      <c r="GP27" s="275" t="str">
        <f t="shared" si="32"/>
        <v/>
      </c>
      <c r="GQ27" s="20" t="str">
        <f t="shared" si="33"/>
        <v/>
      </c>
      <c r="GR27" s="21" t="str">
        <f t="shared" si="34"/>
        <v/>
      </c>
      <c r="GS27" s="21" t="str">
        <f t="shared" si="35"/>
        <v/>
      </c>
      <c r="GT27" s="21" t="str">
        <f t="shared" si="36"/>
        <v/>
      </c>
      <c r="GU27" s="21" t="str">
        <f t="shared" si="37"/>
        <v/>
      </c>
      <c r="GV27" s="21" t="str">
        <f t="shared" si="38"/>
        <v/>
      </c>
      <c r="GW27" s="21" t="str">
        <f t="shared" si="39"/>
        <v/>
      </c>
      <c r="GX27" s="21" t="str">
        <f t="shared" si="40"/>
        <v/>
      </c>
      <c r="GY27" s="21" t="str">
        <f t="shared" si="41"/>
        <v/>
      </c>
      <c r="GZ27" s="21" t="str">
        <f t="shared" si="42"/>
        <v/>
      </c>
      <c r="HA27" s="21" t="str">
        <f t="shared" si="43"/>
        <v/>
      </c>
      <c r="HB27" s="21" t="str">
        <f t="shared" si="44"/>
        <v/>
      </c>
      <c r="HC27" s="275" t="str">
        <f t="shared" si="45"/>
        <v/>
      </c>
      <c r="HD27" s="273" t="str">
        <f t="shared" si="46"/>
        <v/>
      </c>
      <c r="HE27" s="240" t="str">
        <f t="shared" si="47"/>
        <v/>
      </c>
      <c r="HQ27" s="273" t="str">
        <f t="shared" si="50"/>
        <v/>
      </c>
      <c r="HR27" s="20" t="str">
        <f t="shared" si="51"/>
        <v/>
      </c>
      <c r="HS27" s="21" t="str">
        <f t="shared" si="52"/>
        <v/>
      </c>
      <c r="HT27" s="21" t="str">
        <f t="shared" si="53"/>
        <v/>
      </c>
      <c r="HU27" s="270" t="str">
        <f t="shared" si="54"/>
        <v/>
      </c>
      <c r="HV27" s="180" t="str">
        <f t="shared" si="55"/>
        <v/>
      </c>
      <c r="HW27" s="180" t="str">
        <f t="shared" si="56"/>
        <v/>
      </c>
      <c r="HX27" s="20" t="str">
        <f t="shared" si="118"/>
        <v/>
      </c>
      <c r="HY27" s="21" t="str">
        <f t="shared" si="119"/>
        <v/>
      </c>
      <c r="HZ27" s="21" t="str">
        <f t="shared" si="120"/>
        <v/>
      </c>
      <c r="IA27" s="21" t="str">
        <f t="shared" si="121"/>
        <v/>
      </c>
      <c r="IB27" s="21" t="str">
        <f t="shared" si="122"/>
        <v/>
      </c>
      <c r="IC27" s="21" t="str">
        <f t="shared" si="123"/>
        <v/>
      </c>
      <c r="ID27" s="21" t="str">
        <f t="shared" si="124"/>
        <v/>
      </c>
      <c r="IE27" s="21" t="str">
        <f t="shared" si="125"/>
        <v/>
      </c>
      <c r="IF27" s="21" t="str">
        <f t="shared" si="126"/>
        <v/>
      </c>
      <c r="IG27" s="21" t="str">
        <f t="shared" si="127"/>
        <v/>
      </c>
      <c r="IH27" s="21" t="str">
        <f t="shared" si="128"/>
        <v/>
      </c>
      <c r="II27" s="21" t="str">
        <f t="shared" si="129"/>
        <v/>
      </c>
      <c r="IJ27" s="21" t="str">
        <f t="shared" si="130"/>
        <v/>
      </c>
      <c r="IK27" s="181" t="str">
        <f t="shared" si="70"/>
        <v/>
      </c>
      <c r="IL27" s="20" t="str">
        <f t="shared" si="131"/>
        <v/>
      </c>
      <c r="IM27" s="21" t="str">
        <f t="shared" si="132"/>
        <v/>
      </c>
      <c r="IN27" s="21" t="str">
        <f t="shared" si="133"/>
        <v/>
      </c>
      <c r="IO27" s="21" t="str">
        <f t="shared" si="134"/>
        <v/>
      </c>
      <c r="IP27" s="21" t="str">
        <f t="shared" si="135"/>
        <v/>
      </c>
      <c r="IQ27" s="21" t="str">
        <f t="shared" si="136"/>
        <v/>
      </c>
      <c r="IR27" s="21" t="str">
        <f t="shared" si="137"/>
        <v/>
      </c>
      <c r="IS27" s="21" t="str">
        <f t="shared" si="138"/>
        <v/>
      </c>
      <c r="IT27" s="21" t="str">
        <f t="shared" si="139"/>
        <v/>
      </c>
      <c r="IU27" s="21" t="str">
        <f t="shared" si="140"/>
        <v/>
      </c>
      <c r="IV27" s="21" t="str">
        <f t="shared" si="141"/>
        <v/>
      </c>
      <c r="IW27" s="182" t="str">
        <f t="shared" si="82"/>
        <v/>
      </c>
    </row>
    <row r="28" spans="2:257" x14ac:dyDescent="0.4">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I28" s="20" t="str">
        <f t="shared" si="85"/>
        <v/>
      </c>
      <c r="FJ28" s="21" t="str">
        <f t="shared" si="86"/>
        <v/>
      </c>
      <c r="FK28" s="21" t="str">
        <f t="shared" si="87"/>
        <v/>
      </c>
      <c r="FL28" s="270" t="str">
        <f t="shared" si="88"/>
        <v/>
      </c>
      <c r="FM28" s="21" t="str">
        <f t="shared" si="89"/>
        <v/>
      </c>
      <c r="FN28" s="21" t="str">
        <f t="shared" si="90"/>
        <v/>
      </c>
      <c r="FO28" s="21" t="str">
        <f t="shared" si="91"/>
        <v/>
      </c>
      <c r="FP28" s="270" t="str">
        <f t="shared" si="92"/>
        <v/>
      </c>
      <c r="FQ28" s="21" t="str">
        <f t="shared" si="93"/>
        <v/>
      </c>
      <c r="FR28" s="21" t="str">
        <f t="shared" si="94"/>
        <v/>
      </c>
      <c r="FS28" s="21" t="str">
        <f t="shared" si="95"/>
        <v/>
      </c>
      <c r="FT28" s="270" t="str">
        <f t="shared" si="96"/>
        <v/>
      </c>
      <c r="FU28" s="21" t="str">
        <f t="shared" si="97"/>
        <v/>
      </c>
      <c r="FV28" s="21" t="str">
        <f t="shared" si="98"/>
        <v/>
      </c>
      <c r="FW28" s="21" t="str">
        <f t="shared" si="99"/>
        <v/>
      </c>
      <c r="FX28" s="270" t="str">
        <f t="shared" si="100"/>
        <v/>
      </c>
      <c r="FY28" s="270" t="str">
        <f t="shared" si="101"/>
        <v/>
      </c>
      <c r="FZ28" s="273" t="str">
        <f t="shared" si="26"/>
        <v/>
      </c>
      <c r="GA28" s="270" t="str">
        <f t="shared" si="27"/>
        <v/>
      </c>
      <c r="GB28" s="273" t="str">
        <f t="shared" si="28"/>
        <v/>
      </c>
      <c r="GC28" s="20" t="str">
        <f t="shared" si="102"/>
        <v/>
      </c>
      <c r="GD28" s="21" t="str">
        <f t="shared" si="103"/>
        <v/>
      </c>
      <c r="GE28" s="21" t="str">
        <f t="shared" si="104"/>
        <v/>
      </c>
      <c r="GF28" s="21" t="str">
        <f t="shared" si="105"/>
        <v/>
      </c>
      <c r="GG28" s="21" t="str">
        <f t="shared" si="106"/>
        <v/>
      </c>
      <c r="GH28" s="21" t="str">
        <f t="shared" si="107"/>
        <v/>
      </c>
      <c r="GI28" s="21" t="str">
        <f t="shared" si="108"/>
        <v/>
      </c>
      <c r="GJ28" s="21" t="str">
        <f t="shared" si="109"/>
        <v/>
      </c>
      <c r="GK28" s="21" t="str">
        <f t="shared" si="110"/>
        <v/>
      </c>
      <c r="GL28" s="21" t="str">
        <f t="shared" si="111"/>
        <v/>
      </c>
      <c r="GM28" s="21" t="str">
        <f t="shared" si="112"/>
        <v/>
      </c>
      <c r="GN28" s="270" t="str">
        <f t="shared" si="113"/>
        <v/>
      </c>
      <c r="GO28" s="240" t="str">
        <f t="shared" si="31"/>
        <v/>
      </c>
      <c r="GP28" s="275" t="str">
        <f t="shared" si="32"/>
        <v/>
      </c>
      <c r="GQ28" s="20" t="str">
        <f t="shared" si="33"/>
        <v/>
      </c>
      <c r="GR28" s="21" t="str">
        <f t="shared" si="34"/>
        <v/>
      </c>
      <c r="GS28" s="21" t="str">
        <f t="shared" si="35"/>
        <v/>
      </c>
      <c r="GT28" s="21" t="str">
        <f t="shared" si="36"/>
        <v/>
      </c>
      <c r="GU28" s="21" t="str">
        <f t="shared" si="37"/>
        <v/>
      </c>
      <c r="GV28" s="21" t="str">
        <f t="shared" si="38"/>
        <v/>
      </c>
      <c r="GW28" s="21" t="str">
        <f t="shared" si="39"/>
        <v/>
      </c>
      <c r="GX28" s="21" t="str">
        <f t="shared" si="40"/>
        <v/>
      </c>
      <c r="GY28" s="21" t="str">
        <f t="shared" si="41"/>
        <v/>
      </c>
      <c r="GZ28" s="21" t="str">
        <f t="shared" si="42"/>
        <v/>
      </c>
      <c r="HA28" s="21" t="str">
        <f t="shared" si="43"/>
        <v/>
      </c>
      <c r="HB28" s="21" t="str">
        <f t="shared" si="44"/>
        <v/>
      </c>
      <c r="HC28" s="275" t="str">
        <f t="shared" si="45"/>
        <v/>
      </c>
      <c r="HD28" s="273" t="str">
        <f t="shared" si="46"/>
        <v/>
      </c>
      <c r="HE28" s="240" t="str">
        <f t="shared" si="47"/>
        <v/>
      </c>
      <c r="HQ28" s="273" t="str">
        <f t="shared" si="50"/>
        <v/>
      </c>
      <c r="HR28" s="20" t="str">
        <f t="shared" si="51"/>
        <v/>
      </c>
      <c r="HS28" s="21" t="str">
        <f t="shared" si="52"/>
        <v/>
      </c>
      <c r="HT28" s="21" t="str">
        <f t="shared" si="53"/>
        <v/>
      </c>
      <c r="HU28" s="270" t="str">
        <f t="shared" si="54"/>
        <v/>
      </c>
      <c r="HV28" s="180" t="str">
        <f t="shared" si="55"/>
        <v/>
      </c>
      <c r="HW28" s="180" t="str">
        <f t="shared" si="56"/>
        <v/>
      </c>
      <c r="HX28" s="20" t="str">
        <f t="shared" si="118"/>
        <v/>
      </c>
      <c r="HY28" s="21" t="str">
        <f t="shared" si="119"/>
        <v/>
      </c>
      <c r="HZ28" s="21" t="str">
        <f t="shared" si="120"/>
        <v/>
      </c>
      <c r="IA28" s="21" t="str">
        <f t="shared" si="121"/>
        <v/>
      </c>
      <c r="IB28" s="21" t="str">
        <f t="shared" si="122"/>
        <v/>
      </c>
      <c r="IC28" s="21" t="str">
        <f t="shared" si="123"/>
        <v/>
      </c>
      <c r="ID28" s="21" t="str">
        <f t="shared" si="124"/>
        <v/>
      </c>
      <c r="IE28" s="21" t="str">
        <f t="shared" si="125"/>
        <v/>
      </c>
      <c r="IF28" s="21" t="str">
        <f t="shared" si="126"/>
        <v/>
      </c>
      <c r="IG28" s="21" t="str">
        <f t="shared" si="127"/>
        <v/>
      </c>
      <c r="IH28" s="21" t="str">
        <f t="shared" si="128"/>
        <v/>
      </c>
      <c r="II28" s="21" t="str">
        <f t="shared" si="129"/>
        <v/>
      </c>
      <c r="IJ28" s="21" t="str">
        <f t="shared" si="130"/>
        <v/>
      </c>
      <c r="IK28" s="181" t="str">
        <f t="shared" si="70"/>
        <v/>
      </c>
      <c r="IL28" s="20" t="str">
        <f t="shared" si="131"/>
        <v/>
      </c>
      <c r="IM28" s="21" t="str">
        <f t="shared" si="132"/>
        <v/>
      </c>
      <c r="IN28" s="21" t="str">
        <f t="shared" si="133"/>
        <v/>
      </c>
      <c r="IO28" s="21" t="str">
        <f t="shared" si="134"/>
        <v/>
      </c>
      <c r="IP28" s="21" t="str">
        <f t="shared" si="135"/>
        <v/>
      </c>
      <c r="IQ28" s="21" t="str">
        <f t="shared" si="136"/>
        <v/>
      </c>
      <c r="IR28" s="21" t="str">
        <f t="shared" si="137"/>
        <v/>
      </c>
      <c r="IS28" s="21" t="str">
        <f t="shared" si="138"/>
        <v/>
      </c>
      <c r="IT28" s="21" t="str">
        <f t="shared" si="139"/>
        <v/>
      </c>
      <c r="IU28" s="21" t="str">
        <f t="shared" si="140"/>
        <v/>
      </c>
      <c r="IV28" s="21" t="str">
        <f t="shared" si="141"/>
        <v/>
      </c>
      <c r="IW28" s="182" t="str">
        <f t="shared" si="82"/>
        <v/>
      </c>
    </row>
    <row r="29" spans="2:257" x14ac:dyDescent="0.4">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I29" s="20" t="str">
        <f t="shared" si="85"/>
        <v/>
      </c>
      <c r="FJ29" s="21" t="str">
        <f t="shared" si="86"/>
        <v/>
      </c>
      <c r="FK29" s="21" t="str">
        <f t="shared" si="87"/>
        <v/>
      </c>
      <c r="FL29" s="270" t="str">
        <f t="shared" si="88"/>
        <v/>
      </c>
      <c r="FM29" s="21" t="str">
        <f t="shared" si="89"/>
        <v/>
      </c>
      <c r="FN29" s="21" t="str">
        <f t="shared" si="90"/>
        <v/>
      </c>
      <c r="FO29" s="21" t="str">
        <f t="shared" si="91"/>
        <v/>
      </c>
      <c r="FP29" s="270" t="str">
        <f t="shared" si="92"/>
        <v/>
      </c>
      <c r="FQ29" s="21" t="str">
        <f t="shared" si="93"/>
        <v/>
      </c>
      <c r="FR29" s="21" t="str">
        <f t="shared" si="94"/>
        <v/>
      </c>
      <c r="FS29" s="21" t="str">
        <f t="shared" si="95"/>
        <v/>
      </c>
      <c r="FT29" s="270" t="str">
        <f t="shared" si="96"/>
        <v/>
      </c>
      <c r="FU29" s="21" t="str">
        <f t="shared" si="97"/>
        <v/>
      </c>
      <c r="FV29" s="21" t="str">
        <f t="shared" si="98"/>
        <v/>
      </c>
      <c r="FW29" s="21" t="str">
        <f t="shared" si="99"/>
        <v/>
      </c>
      <c r="FX29" s="270" t="str">
        <f t="shared" si="100"/>
        <v/>
      </c>
      <c r="FY29" s="270" t="str">
        <f t="shared" si="101"/>
        <v/>
      </c>
      <c r="FZ29" s="273" t="str">
        <f t="shared" si="26"/>
        <v/>
      </c>
      <c r="GA29" s="270" t="str">
        <f t="shared" si="27"/>
        <v/>
      </c>
      <c r="GB29" s="273" t="str">
        <f t="shared" si="28"/>
        <v/>
      </c>
      <c r="GC29" s="20" t="str">
        <f t="shared" si="102"/>
        <v/>
      </c>
      <c r="GD29" s="21" t="str">
        <f t="shared" si="103"/>
        <v/>
      </c>
      <c r="GE29" s="21" t="str">
        <f t="shared" si="104"/>
        <v/>
      </c>
      <c r="GF29" s="21" t="str">
        <f t="shared" si="105"/>
        <v/>
      </c>
      <c r="GG29" s="21" t="str">
        <f t="shared" si="106"/>
        <v/>
      </c>
      <c r="GH29" s="21" t="str">
        <f t="shared" si="107"/>
        <v/>
      </c>
      <c r="GI29" s="21" t="str">
        <f t="shared" si="108"/>
        <v/>
      </c>
      <c r="GJ29" s="21" t="str">
        <f t="shared" si="109"/>
        <v/>
      </c>
      <c r="GK29" s="21" t="str">
        <f t="shared" si="110"/>
        <v/>
      </c>
      <c r="GL29" s="21" t="str">
        <f t="shared" si="111"/>
        <v/>
      </c>
      <c r="GM29" s="21" t="str">
        <f t="shared" si="112"/>
        <v/>
      </c>
      <c r="GN29" s="270" t="str">
        <f t="shared" si="113"/>
        <v/>
      </c>
      <c r="GO29" s="240" t="str">
        <f t="shared" si="31"/>
        <v/>
      </c>
      <c r="GP29" s="275" t="str">
        <f t="shared" si="32"/>
        <v/>
      </c>
      <c r="GQ29" s="20" t="str">
        <f t="shared" si="33"/>
        <v/>
      </c>
      <c r="GR29" s="21" t="str">
        <f t="shared" si="34"/>
        <v/>
      </c>
      <c r="GS29" s="21" t="str">
        <f t="shared" si="35"/>
        <v/>
      </c>
      <c r="GT29" s="21" t="str">
        <f t="shared" si="36"/>
        <v/>
      </c>
      <c r="GU29" s="21" t="str">
        <f t="shared" si="37"/>
        <v/>
      </c>
      <c r="GV29" s="21" t="str">
        <f t="shared" si="38"/>
        <v/>
      </c>
      <c r="GW29" s="21" t="str">
        <f t="shared" si="39"/>
        <v/>
      </c>
      <c r="GX29" s="21" t="str">
        <f t="shared" si="40"/>
        <v/>
      </c>
      <c r="GY29" s="21" t="str">
        <f t="shared" si="41"/>
        <v/>
      </c>
      <c r="GZ29" s="21" t="str">
        <f t="shared" si="42"/>
        <v/>
      </c>
      <c r="HA29" s="21" t="str">
        <f t="shared" si="43"/>
        <v/>
      </c>
      <c r="HB29" s="21" t="str">
        <f t="shared" si="44"/>
        <v/>
      </c>
      <c r="HC29" s="275" t="str">
        <f t="shared" si="45"/>
        <v/>
      </c>
      <c r="HD29" s="273" t="str">
        <f t="shared" si="46"/>
        <v/>
      </c>
      <c r="HE29" s="240" t="str">
        <f t="shared" si="47"/>
        <v/>
      </c>
      <c r="HQ29" s="273" t="str">
        <f t="shared" si="50"/>
        <v/>
      </c>
      <c r="HR29" s="20" t="str">
        <f t="shared" si="51"/>
        <v/>
      </c>
      <c r="HS29" s="21" t="str">
        <f t="shared" si="52"/>
        <v/>
      </c>
      <c r="HT29" s="21" t="str">
        <f t="shared" si="53"/>
        <v/>
      </c>
      <c r="HU29" s="270" t="str">
        <f t="shared" si="54"/>
        <v/>
      </c>
      <c r="HV29" s="180" t="str">
        <f t="shared" si="55"/>
        <v/>
      </c>
      <c r="HW29" s="180" t="str">
        <f t="shared" si="56"/>
        <v/>
      </c>
      <c r="HX29" s="20" t="str">
        <f t="shared" si="118"/>
        <v/>
      </c>
      <c r="HY29" s="21" t="str">
        <f t="shared" si="119"/>
        <v/>
      </c>
      <c r="HZ29" s="21" t="str">
        <f t="shared" si="120"/>
        <v/>
      </c>
      <c r="IA29" s="21" t="str">
        <f t="shared" si="121"/>
        <v/>
      </c>
      <c r="IB29" s="21" t="str">
        <f t="shared" si="122"/>
        <v/>
      </c>
      <c r="IC29" s="21" t="str">
        <f t="shared" si="123"/>
        <v/>
      </c>
      <c r="ID29" s="21" t="str">
        <f t="shared" si="124"/>
        <v/>
      </c>
      <c r="IE29" s="21" t="str">
        <f t="shared" si="125"/>
        <v/>
      </c>
      <c r="IF29" s="21" t="str">
        <f t="shared" si="126"/>
        <v/>
      </c>
      <c r="IG29" s="21" t="str">
        <f t="shared" si="127"/>
        <v/>
      </c>
      <c r="IH29" s="21" t="str">
        <f t="shared" si="128"/>
        <v/>
      </c>
      <c r="II29" s="21" t="str">
        <f t="shared" si="129"/>
        <v/>
      </c>
      <c r="IJ29" s="21" t="str">
        <f t="shared" si="130"/>
        <v/>
      </c>
      <c r="IK29" s="181" t="str">
        <f t="shared" si="70"/>
        <v/>
      </c>
      <c r="IL29" s="20" t="str">
        <f t="shared" si="131"/>
        <v/>
      </c>
      <c r="IM29" s="21" t="str">
        <f t="shared" si="132"/>
        <v/>
      </c>
      <c r="IN29" s="21" t="str">
        <f t="shared" si="133"/>
        <v/>
      </c>
      <c r="IO29" s="21" t="str">
        <f t="shared" si="134"/>
        <v/>
      </c>
      <c r="IP29" s="21" t="str">
        <f t="shared" si="135"/>
        <v/>
      </c>
      <c r="IQ29" s="21" t="str">
        <f t="shared" si="136"/>
        <v/>
      </c>
      <c r="IR29" s="21" t="str">
        <f t="shared" si="137"/>
        <v/>
      </c>
      <c r="IS29" s="21" t="str">
        <f t="shared" si="138"/>
        <v/>
      </c>
      <c r="IT29" s="21" t="str">
        <f t="shared" si="139"/>
        <v/>
      </c>
      <c r="IU29" s="21" t="str">
        <f t="shared" si="140"/>
        <v/>
      </c>
      <c r="IV29" s="21" t="str">
        <f t="shared" si="141"/>
        <v/>
      </c>
      <c r="IW29" s="182" t="str">
        <f t="shared" si="82"/>
        <v/>
      </c>
    </row>
    <row r="30" spans="2:257" x14ac:dyDescent="0.4">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I30" s="20" t="str">
        <f t="shared" si="85"/>
        <v/>
      </c>
      <c r="FJ30" s="21" t="str">
        <f t="shared" si="86"/>
        <v/>
      </c>
      <c r="FK30" s="21" t="str">
        <f t="shared" si="87"/>
        <v/>
      </c>
      <c r="FL30" s="270" t="str">
        <f t="shared" si="88"/>
        <v/>
      </c>
      <c r="FM30" s="21" t="str">
        <f t="shared" si="89"/>
        <v/>
      </c>
      <c r="FN30" s="21" t="str">
        <f t="shared" si="90"/>
        <v/>
      </c>
      <c r="FO30" s="21" t="str">
        <f t="shared" si="91"/>
        <v/>
      </c>
      <c r="FP30" s="270" t="str">
        <f t="shared" si="92"/>
        <v/>
      </c>
      <c r="FQ30" s="21" t="str">
        <f t="shared" si="93"/>
        <v/>
      </c>
      <c r="FR30" s="21" t="str">
        <f t="shared" si="94"/>
        <v/>
      </c>
      <c r="FS30" s="21" t="str">
        <f t="shared" si="95"/>
        <v/>
      </c>
      <c r="FT30" s="270" t="str">
        <f t="shared" si="96"/>
        <v/>
      </c>
      <c r="FU30" s="21" t="str">
        <f t="shared" si="97"/>
        <v/>
      </c>
      <c r="FV30" s="21" t="str">
        <f t="shared" si="98"/>
        <v/>
      </c>
      <c r="FW30" s="21" t="str">
        <f t="shared" si="99"/>
        <v/>
      </c>
      <c r="FX30" s="270" t="str">
        <f t="shared" si="100"/>
        <v/>
      </c>
      <c r="FY30" s="270" t="str">
        <f t="shared" si="101"/>
        <v/>
      </c>
      <c r="FZ30" s="273" t="str">
        <f t="shared" si="26"/>
        <v/>
      </c>
      <c r="GA30" s="270" t="str">
        <f t="shared" si="27"/>
        <v/>
      </c>
      <c r="GB30" s="273" t="str">
        <f t="shared" si="28"/>
        <v/>
      </c>
      <c r="GC30" s="20" t="str">
        <f t="shared" si="102"/>
        <v/>
      </c>
      <c r="GD30" s="21" t="str">
        <f t="shared" si="103"/>
        <v/>
      </c>
      <c r="GE30" s="21" t="str">
        <f t="shared" si="104"/>
        <v/>
      </c>
      <c r="GF30" s="21" t="str">
        <f t="shared" si="105"/>
        <v/>
      </c>
      <c r="GG30" s="21" t="str">
        <f t="shared" si="106"/>
        <v/>
      </c>
      <c r="GH30" s="21" t="str">
        <f t="shared" si="107"/>
        <v/>
      </c>
      <c r="GI30" s="21" t="str">
        <f t="shared" si="108"/>
        <v/>
      </c>
      <c r="GJ30" s="21" t="str">
        <f t="shared" si="109"/>
        <v/>
      </c>
      <c r="GK30" s="21" t="str">
        <f t="shared" si="110"/>
        <v/>
      </c>
      <c r="GL30" s="21" t="str">
        <f t="shared" si="111"/>
        <v/>
      </c>
      <c r="GM30" s="21" t="str">
        <f t="shared" si="112"/>
        <v/>
      </c>
      <c r="GN30" s="270" t="str">
        <f t="shared" si="113"/>
        <v/>
      </c>
      <c r="GO30" s="240" t="str">
        <f t="shared" si="31"/>
        <v/>
      </c>
      <c r="GP30" s="275" t="str">
        <f t="shared" si="32"/>
        <v/>
      </c>
      <c r="GQ30" s="20" t="str">
        <f t="shared" si="33"/>
        <v/>
      </c>
      <c r="GR30" s="21" t="str">
        <f t="shared" si="34"/>
        <v/>
      </c>
      <c r="GS30" s="21" t="str">
        <f t="shared" si="35"/>
        <v/>
      </c>
      <c r="GT30" s="21" t="str">
        <f t="shared" si="36"/>
        <v/>
      </c>
      <c r="GU30" s="21" t="str">
        <f t="shared" si="37"/>
        <v/>
      </c>
      <c r="GV30" s="21" t="str">
        <f t="shared" si="38"/>
        <v/>
      </c>
      <c r="GW30" s="21" t="str">
        <f t="shared" si="39"/>
        <v/>
      </c>
      <c r="GX30" s="21" t="str">
        <f t="shared" si="40"/>
        <v/>
      </c>
      <c r="GY30" s="21" t="str">
        <f t="shared" si="41"/>
        <v/>
      </c>
      <c r="GZ30" s="21" t="str">
        <f t="shared" si="42"/>
        <v/>
      </c>
      <c r="HA30" s="21" t="str">
        <f t="shared" si="43"/>
        <v/>
      </c>
      <c r="HB30" s="21" t="str">
        <f t="shared" si="44"/>
        <v/>
      </c>
      <c r="HC30" s="275" t="str">
        <f t="shared" si="45"/>
        <v/>
      </c>
      <c r="HD30" s="273" t="str">
        <f t="shared" si="46"/>
        <v/>
      </c>
      <c r="HE30" s="240" t="str">
        <f t="shared" si="47"/>
        <v/>
      </c>
      <c r="HQ30" s="273" t="str">
        <f t="shared" si="50"/>
        <v/>
      </c>
      <c r="HR30" s="20" t="str">
        <f t="shared" si="51"/>
        <v/>
      </c>
      <c r="HS30" s="21" t="str">
        <f t="shared" si="52"/>
        <v/>
      </c>
      <c r="HT30" s="21" t="str">
        <f t="shared" si="53"/>
        <v/>
      </c>
      <c r="HU30" s="270" t="str">
        <f t="shared" si="54"/>
        <v/>
      </c>
      <c r="HV30" s="180" t="str">
        <f t="shared" si="55"/>
        <v/>
      </c>
      <c r="HW30" s="180" t="str">
        <f t="shared" si="56"/>
        <v/>
      </c>
      <c r="HX30" s="20" t="str">
        <f t="shared" si="118"/>
        <v/>
      </c>
      <c r="HY30" s="21" t="str">
        <f t="shared" si="119"/>
        <v/>
      </c>
      <c r="HZ30" s="21" t="str">
        <f t="shared" si="120"/>
        <v/>
      </c>
      <c r="IA30" s="21" t="str">
        <f t="shared" si="121"/>
        <v/>
      </c>
      <c r="IB30" s="21" t="str">
        <f t="shared" si="122"/>
        <v/>
      </c>
      <c r="IC30" s="21" t="str">
        <f t="shared" si="123"/>
        <v/>
      </c>
      <c r="ID30" s="21" t="str">
        <f t="shared" si="124"/>
        <v/>
      </c>
      <c r="IE30" s="21" t="str">
        <f t="shared" si="125"/>
        <v/>
      </c>
      <c r="IF30" s="21" t="str">
        <f t="shared" si="126"/>
        <v/>
      </c>
      <c r="IG30" s="21" t="str">
        <f t="shared" si="127"/>
        <v/>
      </c>
      <c r="IH30" s="21" t="str">
        <f t="shared" si="128"/>
        <v/>
      </c>
      <c r="II30" s="21" t="str">
        <f t="shared" si="129"/>
        <v/>
      </c>
      <c r="IJ30" s="21" t="str">
        <f t="shared" si="130"/>
        <v/>
      </c>
      <c r="IK30" s="181" t="str">
        <f t="shared" si="70"/>
        <v/>
      </c>
      <c r="IL30" s="20" t="str">
        <f t="shared" si="131"/>
        <v/>
      </c>
      <c r="IM30" s="21" t="str">
        <f t="shared" si="132"/>
        <v/>
      </c>
      <c r="IN30" s="21" t="str">
        <f t="shared" si="133"/>
        <v/>
      </c>
      <c r="IO30" s="21" t="str">
        <f t="shared" si="134"/>
        <v/>
      </c>
      <c r="IP30" s="21" t="str">
        <f t="shared" si="135"/>
        <v/>
      </c>
      <c r="IQ30" s="21" t="str">
        <f t="shared" si="136"/>
        <v/>
      </c>
      <c r="IR30" s="21" t="str">
        <f t="shared" si="137"/>
        <v/>
      </c>
      <c r="IS30" s="21" t="str">
        <f t="shared" si="138"/>
        <v/>
      </c>
      <c r="IT30" s="21" t="str">
        <f t="shared" si="139"/>
        <v/>
      </c>
      <c r="IU30" s="21" t="str">
        <f t="shared" si="140"/>
        <v/>
      </c>
      <c r="IV30" s="21" t="str">
        <f t="shared" si="141"/>
        <v/>
      </c>
      <c r="IW30" s="182" t="str">
        <f t="shared" si="82"/>
        <v/>
      </c>
    </row>
    <row r="31" spans="2:257" x14ac:dyDescent="0.4">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I31" s="20" t="str">
        <f t="shared" si="85"/>
        <v/>
      </c>
      <c r="FJ31" s="21" t="str">
        <f t="shared" si="86"/>
        <v/>
      </c>
      <c r="FK31" s="21" t="str">
        <f t="shared" si="87"/>
        <v/>
      </c>
      <c r="FL31" s="270" t="str">
        <f t="shared" si="88"/>
        <v/>
      </c>
      <c r="FM31" s="21" t="str">
        <f t="shared" si="89"/>
        <v/>
      </c>
      <c r="FN31" s="21" t="str">
        <f t="shared" si="90"/>
        <v/>
      </c>
      <c r="FO31" s="21" t="str">
        <f t="shared" si="91"/>
        <v/>
      </c>
      <c r="FP31" s="270" t="str">
        <f t="shared" si="92"/>
        <v/>
      </c>
      <c r="FQ31" s="21" t="str">
        <f t="shared" si="93"/>
        <v/>
      </c>
      <c r="FR31" s="21" t="str">
        <f t="shared" si="94"/>
        <v/>
      </c>
      <c r="FS31" s="21" t="str">
        <f t="shared" si="95"/>
        <v/>
      </c>
      <c r="FT31" s="270" t="str">
        <f t="shared" si="96"/>
        <v/>
      </c>
      <c r="FU31" s="21" t="str">
        <f t="shared" si="97"/>
        <v/>
      </c>
      <c r="FV31" s="21" t="str">
        <f t="shared" si="98"/>
        <v/>
      </c>
      <c r="FW31" s="21" t="str">
        <f t="shared" si="99"/>
        <v/>
      </c>
      <c r="FX31" s="270" t="str">
        <f t="shared" si="100"/>
        <v/>
      </c>
      <c r="FY31" s="270" t="str">
        <f t="shared" si="101"/>
        <v/>
      </c>
      <c r="FZ31" s="273" t="str">
        <f t="shared" si="26"/>
        <v/>
      </c>
      <c r="GA31" s="270" t="str">
        <f t="shared" si="27"/>
        <v/>
      </c>
      <c r="GB31" s="273" t="str">
        <f t="shared" si="28"/>
        <v/>
      </c>
      <c r="GC31" s="20" t="str">
        <f t="shared" si="102"/>
        <v/>
      </c>
      <c r="GD31" s="21" t="str">
        <f t="shared" si="103"/>
        <v/>
      </c>
      <c r="GE31" s="21" t="str">
        <f t="shared" si="104"/>
        <v/>
      </c>
      <c r="GF31" s="21" t="str">
        <f t="shared" si="105"/>
        <v/>
      </c>
      <c r="GG31" s="21" t="str">
        <f t="shared" si="106"/>
        <v/>
      </c>
      <c r="GH31" s="21" t="str">
        <f t="shared" si="107"/>
        <v/>
      </c>
      <c r="GI31" s="21" t="str">
        <f t="shared" si="108"/>
        <v/>
      </c>
      <c r="GJ31" s="21" t="str">
        <f t="shared" si="109"/>
        <v/>
      </c>
      <c r="GK31" s="21" t="str">
        <f t="shared" si="110"/>
        <v/>
      </c>
      <c r="GL31" s="21" t="str">
        <f t="shared" si="111"/>
        <v/>
      </c>
      <c r="GM31" s="21" t="str">
        <f t="shared" si="112"/>
        <v/>
      </c>
      <c r="GN31" s="270" t="str">
        <f t="shared" si="113"/>
        <v/>
      </c>
      <c r="GO31" s="240" t="str">
        <f t="shared" si="31"/>
        <v/>
      </c>
      <c r="GP31" s="275" t="str">
        <f t="shared" si="32"/>
        <v/>
      </c>
      <c r="GQ31" s="20" t="str">
        <f t="shared" si="33"/>
        <v/>
      </c>
      <c r="GR31" s="21" t="str">
        <f t="shared" si="34"/>
        <v/>
      </c>
      <c r="GS31" s="21" t="str">
        <f t="shared" si="35"/>
        <v/>
      </c>
      <c r="GT31" s="21" t="str">
        <f t="shared" si="36"/>
        <v/>
      </c>
      <c r="GU31" s="21" t="str">
        <f t="shared" si="37"/>
        <v/>
      </c>
      <c r="GV31" s="21" t="str">
        <f t="shared" si="38"/>
        <v/>
      </c>
      <c r="GW31" s="21" t="str">
        <f t="shared" si="39"/>
        <v/>
      </c>
      <c r="GX31" s="21" t="str">
        <f t="shared" si="40"/>
        <v/>
      </c>
      <c r="GY31" s="21" t="str">
        <f t="shared" si="41"/>
        <v/>
      </c>
      <c r="GZ31" s="21" t="str">
        <f t="shared" si="42"/>
        <v/>
      </c>
      <c r="HA31" s="21" t="str">
        <f t="shared" si="43"/>
        <v/>
      </c>
      <c r="HB31" s="21" t="str">
        <f t="shared" si="44"/>
        <v/>
      </c>
      <c r="HC31" s="275" t="str">
        <f t="shared" si="45"/>
        <v/>
      </c>
      <c r="HD31" s="273" t="str">
        <f t="shared" si="46"/>
        <v/>
      </c>
      <c r="HE31" s="240" t="str">
        <f t="shared" si="47"/>
        <v/>
      </c>
      <c r="HQ31" s="273" t="str">
        <f t="shared" si="50"/>
        <v/>
      </c>
      <c r="HR31" s="20" t="str">
        <f t="shared" si="51"/>
        <v/>
      </c>
      <c r="HS31" s="21" t="str">
        <f t="shared" si="52"/>
        <v/>
      </c>
      <c r="HT31" s="21" t="str">
        <f t="shared" si="53"/>
        <v/>
      </c>
      <c r="HU31" s="270" t="str">
        <f t="shared" si="54"/>
        <v/>
      </c>
      <c r="HV31" s="180" t="str">
        <f t="shared" si="55"/>
        <v/>
      </c>
      <c r="HW31" s="180" t="str">
        <f t="shared" si="56"/>
        <v/>
      </c>
      <c r="HX31" s="20" t="str">
        <f t="shared" si="118"/>
        <v/>
      </c>
      <c r="HY31" s="21" t="str">
        <f t="shared" si="119"/>
        <v/>
      </c>
      <c r="HZ31" s="21" t="str">
        <f t="shared" si="120"/>
        <v/>
      </c>
      <c r="IA31" s="21" t="str">
        <f t="shared" si="121"/>
        <v/>
      </c>
      <c r="IB31" s="21" t="str">
        <f t="shared" si="122"/>
        <v/>
      </c>
      <c r="IC31" s="21" t="str">
        <f t="shared" si="123"/>
        <v/>
      </c>
      <c r="ID31" s="21" t="str">
        <f t="shared" si="124"/>
        <v/>
      </c>
      <c r="IE31" s="21" t="str">
        <f t="shared" si="125"/>
        <v/>
      </c>
      <c r="IF31" s="21" t="str">
        <f t="shared" si="126"/>
        <v/>
      </c>
      <c r="IG31" s="21" t="str">
        <f t="shared" si="127"/>
        <v/>
      </c>
      <c r="IH31" s="21" t="str">
        <f t="shared" si="128"/>
        <v/>
      </c>
      <c r="II31" s="21" t="str">
        <f t="shared" si="129"/>
        <v/>
      </c>
      <c r="IJ31" s="21" t="str">
        <f t="shared" si="130"/>
        <v/>
      </c>
      <c r="IK31" s="181" t="str">
        <f t="shared" si="70"/>
        <v/>
      </c>
      <c r="IL31" s="20" t="str">
        <f t="shared" si="131"/>
        <v/>
      </c>
      <c r="IM31" s="21" t="str">
        <f t="shared" si="132"/>
        <v/>
      </c>
      <c r="IN31" s="21" t="str">
        <f t="shared" si="133"/>
        <v/>
      </c>
      <c r="IO31" s="21" t="str">
        <f t="shared" si="134"/>
        <v/>
      </c>
      <c r="IP31" s="21" t="str">
        <f t="shared" si="135"/>
        <v/>
      </c>
      <c r="IQ31" s="21" t="str">
        <f t="shared" si="136"/>
        <v/>
      </c>
      <c r="IR31" s="21" t="str">
        <f t="shared" si="137"/>
        <v/>
      </c>
      <c r="IS31" s="21" t="str">
        <f t="shared" si="138"/>
        <v/>
      </c>
      <c r="IT31" s="21" t="str">
        <f t="shared" si="139"/>
        <v/>
      </c>
      <c r="IU31" s="21" t="str">
        <f t="shared" si="140"/>
        <v/>
      </c>
      <c r="IV31" s="21" t="str">
        <f t="shared" si="141"/>
        <v/>
      </c>
      <c r="IW31" s="182" t="str">
        <f t="shared" si="82"/>
        <v/>
      </c>
    </row>
    <row r="32" spans="2:257" x14ac:dyDescent="0.4">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I32" s="20" t="str">
        <f t="shared" si="85"/>
        <v/>
      </c>
      <c r="FJ32" s="21" t="str">
        <f t="shared" si="86"/>
        <v/>
      </c>
      <c r="FK32" s="21" t="str">
        <f t="shared" si="87"/>
        <v/>
      </c>
      <c r="FL32" s="270" t="str">
        <f t="shared" si="88"/>
        <v/>
      </c>
      <c r="FM32" s="21" t="str">
        <f t="shared" si="89"/>
        <v/>
      </c>
      <c r="FN32" s="21" t="str">
        <f t="shared" si="90"/>
        <v/>
      </c>
      <c r="FO32" s="21" t="str">
        <f t="shared" si="91"/>
        <v/>
      </c>
      <c r="FP32" s="270" t="str">
        <f t="shared" si="92"/>
        <v/>
      </c>
      <c r="FQ32" s="21" t="str">
        <f t="shared" si="93"/>
        <v/>
      </c>
      <c r="FR32" s="21" t="str">
        <f t="shared" si="94"/>
        <v/>
      </c>
      <c r="FS32" s="21" t="str">
        <f t="shared" si="95"/>
        <v/>
      </c>
      <c r="FT32" s="270" t="str">
        <f t="shared" si="96"/>
        <v/>
      </c>
      <c r="FU32" s="21" t="str">
        <f t="shared" si="97"/>
        <v/>
      </c>
      <c r="FV32" s="21" t="str">
        <f t="shared" si="98"/>
        <v/>
      </c>
      <c r="FW32" s="21" t="str">
        <f t="shared" si="99"/>
        <v/>
      </c>
      <c r="FX32" s="270" t="str">
        <f t="shared" si="100"/>
        <v/>
      </c>
      <c r="FY32" s="270" t="str">
        <f t="shared" si="101"/>
        <v/>
      </c>
      <c r="FZ32" s="273" t="str">
        <f t="shared" si="26"/>
        <v/>
      </c>
      <c r="GA32" s="270" t="str">
        <f t="shared" si="27"/>
        <v/>
      </c>
      <c r="GB32" s="273" t="str">
        <f t="shared" si="28"/>
        <v/>
      </c>
      <c r="GC32" s="20" t="str">
        <f t="shared" si="102"/>
        <v/>
      </c>
      <c r="GD32" s="21" t="str">
        <f t="shared" si="103"/>
        <v/>
      </c>
      <c r="GE32" s="21" t="str">
        <f t="shared" si="104"/>
        <v/>
      </c>
      <c r="GF32" s="21" t="str">
        <f t="shared" si="105"/>
        <v/>
      </c>
      <c r="GG32" s="21" t="str">
        <f t="shared" si="106"/>
        <v/>
      </c>
      <c r="GH32" s="21" t="str">
        <f t="shared" si="107"/>
        <v/>
      </c>
      <c r="GI32" s="21" t="str">
        <f t="shared" si="108"/>
        <v/>
      </c>
      <c r="GJ32" s="21" t="str">
        <f t="shared" si="109"/>
        <v/>
      </c>
      <c r="GK32" s="21" t="str">
        <f t="shared" si="110"/>
        <v/>
      </c>
      <c r="GL32" s="21" t="str">
        <f t="shared" si="111"/>
        <v/>
      </c>
      <c r="GM32" s="21" t="str">
        <f t="shared" si="112"/>
        <v/>
      </c>
      <c r="GN32" s="270" t="str">
        <f t="shared" si="113"/>
        <v/>
      </c>
      <c r="GO32" s="240" t="str">
        <f t="shared" si="31"/>
        <v/>
      </c>
      <c r="GP32" s="275" t="str">
        <f t="shared" si="32"/>
        <v/>
      </c>
      <c r="GQ32" s="20" t="str">
        <f t="shared" si="33"/>
        <v/>
      </c>
      <c r="GR32" s="21" t="str">
        <f t="shared" si="34"/>
        <v/>
      </c>
      <c r="GS32" s="21" t="str">
        <f t="shared" si="35"/>
        <v/>
      </c>
      <c r="GT32" s="21" t="str">
        <f t="shared" si="36"/>
        <v/>
      </c>
      <c r="GU32" s="21" t="str">
        <f t="shared" si="37"/>
        <v/>
      </c>
      <c r="GV32" s="21" t="str">
        <f t="shared" si="38"/>
        <v/>
      </c>
      <c r="GW32" s="21" t="str">
        <f t="shared" si="39"/>
        <v/>
      </c>
      <c r="GX32" s="21" t="str">
        <f t="shared" si="40"/>
        <v/>
      </c>
      <c r="GY32" s="21" t="str">
        <f t="shared" si="41"/>
        <v/>
      </c>
      <c r="GZ32" s="21" t="str">
        <f t="shared" si="42"/>
        <v/>
      </c>
      <c r="HA32" s="21" t="str">
        <f t="shared" si="43"/>
        <v/>
      </c>
      <c r="HB32" s="21" t="str">
        <f t="shared" si="44"/>
        <v/>
      </c>
      <c r="HC32" s="275" t="str">
        <f t="shared" si="45"/>
        <v/>
      </c>
      <c r="HD32" s="273" t="str">
        <f t="shared" si="46"/>
        <v/>
      </c>
      <c r="HE32" s="240" t="str">
        <f t="shared" si="47"/>
        <v/>
      </c>
      <c r="HQ32" s="273" t="str">
        <f t="shared" si="50"/>
        <v/>
      </c>
      <c r="HR32" s="20" t="str">
        <f t="shared" si="51"/>
        <v/>
      </c>
      <c r="HS32" s="21" t="str">
        <f t="shared" si="52"/>
        <v/>
      </c>
      <c r="HT32" s="21" t="str">
        <f t="shared" si="53"/>
        <v/>
      </c>
      <c r="HU32" s="270" t="str">
        <f t="shared" si="54"/>
        <v/>
      </c>
      <c r="HV32" s="180" t="str">
        <f t="shared" si="55"/>
        <v/>
      </c>
      <c r="HW32" s="180" t="str">
        <f t="shared" si="56"/>
        <v/>
      </c>
      <c r="HX32" s="20" t="str">
        <f t="shared" si="118"/>
        <v/>
      </c>
      <c r="HY32" s="21" t="str">
        <f t="shared" si="119"/>
        <v/>
      </c>
      <c r="HZ32" s="21" t="str">
        <f t="shared" si="120"/>
        <v/>
      </c>
      <c r="IA32" s="21" t="str">
        <f t="shared" si="121"/>
        <v/>
      </c>
      <c r="IB32" s="21" t="str">
        <f t="shared" si="122"/>
        <v/>
      </c>
      <c r="IC32" s="21" t="str">
        <f t="shared" si="123"/>
        <v/>
      </c>
      <c r="ID32" s="21" t="str">
        <f t="shared" si="124"/>
        <v/>
      </c>
      <c r="IE32" s="21" t="str">
        <f t="shared" si="125"/>
        <v/>
      </c>
      <c r="IF32" s="21" t="str">
        <f t="shared" si="126"/>
        <v/>
      </c>
      <c r="IG32" s="21" t="str">
        <f t="shared" si="127"/>
        <v/>
      </c>
      <c r="IH32" s="21" t="str">
        <f t="shared" si="128"/>
        <v/>
      </c>
      <c r="II32" s="21" t="str">
        <f t="shared" si="129"/>
        <v/>
      </c>
      <c r="IJ32" s="21" t="str">
        <f t="shared" si="130"/>
        <v/>
      </c>
      <c r="IK32" s="181" t="str">
        <f t="shared" si="70"/>
        <v/>
      </c>
      <c r="IL32" s="20" t="str">
        <f t="shared" si="131"/>
        <v/>
      </c>
      <c r="IM32" s="21" t="str">
        <f t="shared" si="132"/>
        <v/>
      </c>
      <c r="IN32" s="21" t="str">
        <f t="shared" si="133"/>
        <v/>
      </c>
      <c r="IO32" s="21" t="str">
        <f t="shared" si="134"/>
        <v/>
      </c>
      <c r="IP32" s="21" t="str">
        <f t="shared" si="135"/>
        <v/>
      </c>
      <c r="IQ32" s="21" t="str">
        <f t="shared" si="136"/>
        <v/>
      </c>
      <c r="IR32" s="21" t="str">
        <f t="shared" si="137"/>
        <v/>
      </c>
      <c r="IS32" s="21" t="str">
        <f t="shared" si="138"/>
        <v/>
      </c>
      <c r="IT32" s="21" t="str">
        <f t="shared" si="139"/>
        <v/>
      </c>
      <c r="IU32" s="21" t="str">
        <f t="shared" si="140"/>
        <v/>
      </c>
      <c r="IV32" s="21" t="str">
        <f t="shared" si="141"/>
        <v/>
      </c>
      <c r="IW32" s="182" t="str">
        <f t="shared" si="82"/>
        <v/>
      </c>
    </row>
    <row r="33" spans="2:257" x14ac:dyDescent="0.4">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I33" s="20" t="str">
        <f t="shared" si="85"/>
        <v/>
      </c>
      <c r="FJ33" s="21" t="str">
        <f t="shared" si="86"/>
        <v/>
      </c>
      <c r="FK33" s="21" t="str">
        <f t="shared" si="87"/>
        <v/>
      </c>
      <c r="FL33" s="270" t="str">
        <f t="shared" si="88"/>
        <v/>
      </c>
      <c r="FM33" s="21" t="str">
        <f t="shared" si="89"/>
        <v/>
      </c>
      <c r="FN33" s="21" t="str">
        <f t="shared" si="90"/>
        <v/>
      </c>
      <c r="FO33" s="21" t="str">
        <f t="shared" si="91"/>
        <v/>
      </c>
      <c r="FP33" s="270" t="str">
        <f t="shared" si="92"/>
        <v/>
      </c>
      <c r="FQ33" s="21" t="str">
        <f t="shared" si="93"/>
        <v/>
      </c>
      <c r="FR33" s="21" t="str">
        <f t="shared" si="94"/>
        <v/>
      </c>
      <c r="FS33" s="21" t="str">
        <f t="shared" si="95"/>
        <v/>
      </c>
      <c r="FT33" s="270" t="str">
        <f t="shared" si="96"/>
        <v/>
      </c>
      <c r="FU33" s="21" t="str">
        <f t="shared" si="97"/>
        <v/>
      </c>
      <c r="FV33" s="21" t="str">
        <f t="shared" si="98"/>
        <v/>
      </c>
      <c r="FW33" s="21" t="str">
        <f t="shared" si="99"/>
        <v/>
      </c>
      <c r="FX33" s="270" t="str">
        <f t="shared" si="100"/>
        <v/>
      </c>
      <c r="FY33" s="270" t="str">
        <f t="shared" si="101"/>
        <v/>
      </c>
      <c r="FZ33" s="273" t="str">
        <f t="shared" si="26"/>
        <v/>
      </c>
      <c r="GA33" s="270" t="str">
        <f t="shared" si="27"/>
        <v/>
      </c>
      <c r="GB33" s="273" t="str">
        <f t="shared" si="28"/>
        <v/>
      </c>
      <c r="GC33" s="20" t="str">
        <f t="shared" si="102"/>
        <v/>
      </c>
      <c r="GD33" s="21" t="str">
        <f t="shared" si="103"/>
        <v/>
      </c>
      <c r="GE33" s="21" t="str">
        <f t="shared" si="104"/>
        <v/>
      </c>
      <c r="GF33" s="21" t="str">
        <f t="shared" si="105"/>
        <v/>
      </c>
      <c r="GG33" s="21" t="str">
        <f t="shared" si="106"/>
        <v/>
      </c>
      <c r="GH33" s="21" t="str">
        <f t="shared" si="107"/>
        <v/>
      </c>
      <c r="GI33" s="21" t="str">
        <f t="shared" si="108"/>
        <v/>
      </c>
      <c r="GJ33" s="21" t="str">
        <f t="shared" si="109"/>
        <v/>
      </c>
      <c r="GK33" s="21" t="str">
        <f t="shared" si="110"/>
        <v/>
      </c>
      <c r="GL33" s="21" t="str">
        <f t="shared" si="111"/>
        <v/>
      </c>
      <c r="GM33" s="21" t="str">
        <f t="shared" si="112"/>
        <v/>
      </c>
      <c r="GN33" s="270" t="str">
        <f t="shared" si="113"/>
        <v/>
      </c>
      <c r="GO33" s="240" t="str">
        <f t="shared" si="31"/>
        <v/>
      </c>
      <c r="GP33" s="275" t="str">
        <f t="shared" si="32"/>
        <v/>
      </c>
      <c r="GQ33" s="20" t="str">
        <f t="shared" si="33"/>
        <v/>
      </c>
      <c r="GR33" s="21" t="str">
        <f t="shared" si="34"/>
        <v/>
      </c>
      <c r="GS33" s="21" t="str">
        <f t="shared" si="35"/>
        <v/>
      </c>
      <c r="GT33" s="21" t="str">
        <f t="shared" si="36"/>
        <v/>
      </c>
      <c r="GU33" s="21" t="str">
        <f t="shared" si="37"/>
        <v/>
      </c>
      <c r="GV33" s="21" t="str">
        <f t="shared" si="38"/>
        <v/>
      </c>
      <c r="GW33" s="21" t="str">
        <f t="shared" si="39"/>
        <v/>
      </c>
      <c r="GX33" s="21" t="str">
        <f t="shared" si="40"/>
        <v/>
      </c>
      <c r="GY33" s="21" t="str">
        <f t="shared" si="41"/>
        <v/>
      </c>
      <c r="GZ33" s="21" t="str">
        <f t="shared" si="42"/>
        <v/>
      </c>
      <c r="HA33" s="21" t="str">
        <f t="shared" si="43"/>
        <v/>
      </c>
      <c r="HB33" s="21" t="str">
        <f t="shared" si="44"/>
        <v/>
      </c>
      <c r="HC33" s="275" t="str">
        <f t="shared" si="45"/>
        <v/>
      </c>
      <c r="HD33" s="273" t="str">
        <f t="shared" si="46"/>
        <v/>
      </c>
      <c r="HE33" s="240" t="str">
        <f t="shared" si="47"/>
        <v/>
      </c>
      <c r="HQ33" s="273" t="str">
        <f t="shared" si="50"/>
        <v/>
      </c>
      <c r="HR33" s="20" t="str">
        <f t="shared" si="51"/>
        <v/>
      </c>
      <c r="HS33" s="21" t="str">
        <f t="shared" si="52"/>
        <v/>
      </c>
      <c r="HT33" s="21" t="str">
        <f t="shared" si="53"/>
        <v/>
      </c>
      <c r="HU33" s="270" t="str">
        <f t="shared" si="54"/>
        <v/>
      </c>
      <c r="HV33" s="180" t="str">
        <f t="shared" si="55"/>
        <v/>
      </c>
      <c r="HW33" s="180" t="str">
        <f t="shared" si="56"/>
        <v/>
      </c>
      <c r="HX33" s="20" t="str">
        <f t="shared" si="118"/>
        <v/>
      </c>
      <c r="HY33" s="21" t="str">
        <f t="shared" si="119"/>
        <v/>
      </c>
      <c r="HZ33" s="21" t="str">
        <f t="shared" si="120"/>
        <v/>
      </c>
      <c r="IA33" s="21" t="str">
        <f t="shared" si="121"/>
        <v/>
      </c>
      <c r="IB33" s="21" t="str">
        <f t="shared" si="122"/>
        <v/>
      </c>
      <c r="IC33" s="21" t="str">
        <f t="shared" si="123"/>
        <v/>
      </c>
      <c r="ID33" s="21" t="str">
        <f t="shared" si="124"/>
        <v/>
      </c>
      <c r="IE33" s="21" t="str">
        <f t="shared" si="125"/>
        <v/>
      </c>
      <c r="IF33" s="21" t="str">
        <f t="shared" si="126"/>
        <v/>
      </c>
      <c r="IG33" s="21" t="str">
        <f t="shared" si="127"/>
        <v/>
      </c>
      <c r="IH33" s="21" t="str">
        <f t="shared" si="128"/>
        <v/>
      </c>
      <c r="II33" s="21" t="str">
        <f t="shared" si="129"/>
        <v/>
      </c>
      <c r="IJ33" s="21" t="str">
        <f t="shared" si="130"/>
        <v/>
      </c>
      <c r="IK33" s="181" t="str">
        <f t="shared" si="70"/>
        <v/>
      </c>
      <c r="IL33" s="20" t="str">
        <f t="shared" si="131"/>
        <v/>
      </c>
      <c r="IM33" s="21" t="str">
        <f t="shared" si="132"/>
        <v/>
      </c>
      <c r="IN33" s="21" t="str">
        <f t="shared" si="133"/>
        <v/>
      </c>
      <c r="IO33" s="21" t="str">
        <f t="shared" si="134"/>
        <v/>
      </c>
      <c r="IP33" s="21" t="str">
        <f t="shared" si="135"/>
        <v/>
      </c>
      <c r="IQ33" s="21" t="str">
        <f t="shared" si="136"/>
        <v/>
      </c>
      <c r="IR33" s="21" t="str">
        <f t="shared" si="137"/>
        <v/>
      </c>
      <c r="IS33" s="21" t="str">
        <f t="shared" si="138"/>
        <v/>
      </c>
      <c r="IT33" s="21" t="str">
        <f t="shared" si="139"/>
        <v/>
      </c>
      <c r="IU33" s="21" t="str">
        <f t="shared" si="140"/>
        <v/>
      </c>
      <c r="IV33" s="21" t="str">
        <f t="shared" si="141"/>
        <v/>
      </c>
      <c r="IW33" s="182" t="str">
        <f t="shared" si="82"/>
        <v/>
      </c>
    </row>
    <row r="34" spans="2:257" x14ac:dyDescent="0.4">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I34" s="20" t="str">
        <f t="shared" si="85"/>
        <v/>
      </c>
      <c r="FJ34" s="21" t="str">
        <f t="shared" si="86"/>
        <v/>
      </c>
      <c r="FK34" s="21" t="str">
        <f t="shared" si="87"/>
        <v/>
      </c>
      <c r="FL34" s="270" t="str">
        <f t="shared" si="88"/>
        <v/>
      </c>
      <c r="FM34" s="21" t="str">
        <f t="shared" si="89"/>
        <v/>
      </c>
      <c r="FN34" s="21" t="str">
        <f t="shared" si="90"/>
        <v/>
      </c>
      <c r="FO34" s="21" t="str">
        <f t="shared" si="91"/>
        <v/>
      </c>
      <c r="FP34" s="270" t="str">
        <f t="shared" si="92"/>
        <v/>
      </c>
      <c r="FQ34" s="21" t="str">
        <f t="shared" si="93"/>
        <v/>
      </c>
      <c r="FR34" s="21" t="str">
        <f t="shared" si="94"/>
        <v/>
      </c>
      <c r="FS34" s="21" t="str">
        <f t="shared" si="95"/>
        <v/>
      </c>
      <c r="FT34" s="270" t="str">
        <f t="shared" si="96"/>
        <v/>
      </c>
      <c r="FU34" s="21" t="str">
        <f t="shared" si="97"/>
        <v/>
      </c>
      <c r="FV34" s="21" t="str">
        <f t="shared" si="98"/>
        <v/>
      </c>
      <c r="FW34" s="21" t="str">
        <f t="shared" si="99"/>
        <v/>
      </c>
      <c r="FX34" s="270" t="str">
        <f t="shared" si="100"/>
        <v/>
      </c>
      <c r="FY34" s="270" t="str">
        <f t="shared" si="101"/>
        <v/>
      </c>
      <c r="FZ34" s="273" t="str">
        <f t="shared" si="26"/>
        <v/>
      </c>
      <c r="GA34" s="270" t="str">
        <f t="shared" si="27"/>
        <v/>
      </c>
      <c r="GB34" s="273" t="str">
        <f t="shared" si="28"/>
        <v/>
      </c>
      <c r="GC34" s="20" t="str">
        <f t="shared" si="102"/>
        <v/>
      </c>
      <c r="GD34" s="21" t="str">
        <f t="shared" si="103"/>
        <v/>
      </c>
      <c r="GE34" s="21" t="str">
        <f t="shared" si="104"/>
        <v/>
      </c>
      <c r="GF34" s="21" t="str">
        <f t="shared" si="105"/>
        <v/>
      </c>
      <c r="GG34" s="21" t="str">
        <f t="shared" si="106"/>
        <v/>
      </c>
      <c r="GH34" s="21" t="str">
        <f t="shared" si="107"/>
        <v/>
      </c>
      <c r="GI34" s="21" t="str">
        <f t="shared" si="108"/>
        <v/>
      </c>
      <c r="GJ34" s="21" t="str">
        <f t="shared" si="109"/>
        <v/>
      </c>
      <c r="GK34" s="21" t="str">
        <f t="shared" si="110"/>
        <v/>
      </c>
      <c r="GL34" s="21" t="str">
        <f t="shared" si="111"/>
        <v/>
      </c>
      <c r="GM34" s="21" t="str">
        <f t="shared" si="112"/>
        <v/>
      </c>
      <c r="GN34" s="270" t="str">
        <f t="shared" si="113"/>
        <v/>
      </c>
      <c r="GO34" s="240" t="str">
        <f t="shared" si="31"/>
        <v/>
      </c>
      <c r="GP34" s="275" t="str">
        <f t="shared" si="32"/>
        <v/>
      </c>
      <c r="GQ34" s="20" t="str">
        <f t="shared" si="33"/>
        <v/>
      </c>
      <c r="GR34" s="21" t="str">
        <f t="shared" si="34"/>
        <v/>
      </c>
      <c r="GS34" s="21" t="str">
        <f t="shared" si="35"/>
        <v/>
      </c>
      <c r="GT34" s="21" t="str">
        <f t="shared" si="36"/>
        <v/>
      </c>
      <c r="GU34" s="21" t="str">
        <f t="shared" si="37"/>
        <v/>
      </c>
      <c r="GV34" s="21" t="str">
        <f t="shared" si="38"/>
        <v/>
      </c>
      <c r="GW34" s="21" t="str">
        <f t="shared" si="39"/>
        <v/>
      </c>
      <c r="GX34" s="21" t="str">
        <f t="shared" si="40"/>
        <v/>
      </c>
      <c r="GY34" s="21" t="str">
        <f t="shared" si="41"/>
        <v/>
      </c>
      <c r="GZ34" s="21" t="str">
        <f t="shared" si="42"/>
        <v/>
      </c>
      <c r="HA34" s="21" t="str">
        <f t="shared" si="43"/>
        <v/>
      </c>
      <c r="HB34" s="21" t="str">
        <f t="shared" si="44"/>
        <v/>
      </c>
      <c r="HC34" s="275" t="str">
        <f t="shared" si="45"/>
        <v/>
      </c>
      <c r="HD34" s="273" t="str">
        <f t="shared" si="46"/>
        <v/>
      </c>
      <c r="HE34" s="240" t="str">
        <f t="shared" si="47"/>
        <v/>
      </c>
      <c r="HQ34" s="273" t="str">
        <f t="shared" si="50"/>
        <v/>
      </c>
      <c r="HR34" s="20" t="str">
        <f t="shared" si="51"/>
        <v/>
      </c>
      <c r="HS34" s="21" t="str">
        <f t="shared" si="52"/>
        <v/>
      </c>
      <c r="HT34" s="21" t="str">
        <f t="shared" si="53"/>
        <v/>
      </c>
      <c r="HU34" s="270" t="str">
        <f t="shared" si="54"/>
        <v/>
      </c>
      <c r="HV34" s="180" t="str">
        <f t="shared" si="55"/>
        <v/>
      </c>
      <c r="HW34" s="180" t="str">
        <f t="shared" si="56"/>
        <v/>
      </c>
      <c r="HX34" s="20" t="str">
        <f t="shared" si="118"/>
        <v/>
      </c>
      <c r="HY34" s="21" t="str">
        <f t="shared" si="119"/>
        <v/>
      </c>
      <c r="HZ34" s="21" t="str">
        <f t="shared" si="120"/>
        <v/>
      </c>
      <c r="IA34" s="21" t="str">
        <f t="shared" si="121"/>
        <v/>
      </c>
      <c r="IB34" s="21" t="str">
        <f t="shared" si="122"/>
        <v/>
      </c>
      <c r="IC34" s="21" t="str">
        <f t="shared" si="123"/>
        <v/>
      </c>
      <c r="ID34" s="21" t="str">
        <f t="shared" si="124"/>
        <v/>
      </c>
      <c r="IE34" s="21" t="str">
        <f t="shared" si="125"/>
        <v/>
      </c>
      <c r="IF34" s="21" t="str">
        <f t="shared" si="126"/>
        <v/>
      </c>
      <c r="IG34" s="21" t="str">
        <f t="shared" si="127"/>
        <v/>
      </c>
      <c r="IH34" s="21" t="str">
        <f t="shared" si="128"/>
        <v/>
      </c>
      <c r="II34" s="21" t="str">
        <f t="shared" si="129"/>
        <v/>
      </c>
      <c r="IJ34" s="21" t="str">
        <f t="shared" si="130"/>
        <v/>
      </c>
      <c r="IK34" s="181" t="str">
        <f t="shared" si="70"/>
        <v/>
      </c>
      <c r="IL34" s="20" t="str">
        <f t="shared" si="131"/>
        <v/>
      </c>
      <c r="IM34" s="21" t="str">
        <f t="shared" si="132"/>
        <v/>
      </c>
      <c r="IN34" s="21" t="str">
        <f t="shared" si="133"/>
        <v/>
      </c>
      <c r="IO34" s="21" t="str">
        <f t="shared" si="134"/>
        <v/>
      </c>
      <c r="IP34" s="21" t="str">
        <f t="shared" si="135"/>
        <v/>
      </c>
      <c r="IQ34" s="21" t="str">
        <f t="shared" si="136"/>
        <v/>
      </c>
      <c r="IR34" s="21" t="str">
        <f t="shared" si="137"/>
        <v/>
      </c>
      <c r="IS34" s="21" t="str">
        <f t="shared" si="138"/>
        <v/>
      </c>
      <c r="IT34" s="21" t="str">
        <f t="shared" si="139"/>
        <v/>
      </c>
      <c r="IU34" s="21" t="str">
        <f t="shared" si="140"/>
        <v/>
      </c>
      <c r="IV34" s="21" t="str">
        <f t="shared" si="141"/>
        <v/>
      </c>
      <c r="IW34" s="182" t="str">
        <f t="shared" si="82"/>
        <v/>
      </c>
    </row>
    <row r="35" spans="2:257" x14ac:dyDescent="0.4">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I35" s="20" t="str">
        <f t="shared" si="85"/>
        <v/>
      </c>
      <c r="FJ35" s="21" t="str">
        <f t="shared" si="86"/>
        <v/>
      </c>
      <c r="FK35" s="21" t="str">
        <f t="shared" si="87"/>
        <v/>
      </c>
      <c r="FL35" s="270" t="str">
        <f t="shared" si="88"/>
        <v/>
      </c>
      <c r="FM35" s="21" t="str">
        <f t="shared" si="89"/>
        <v/>
      </c>
      <c r="FN35" s="21" t="str">
        <f t="shared" si="90"/>
        <v/>
      </c>
      <c r="FO35" s="21" t="str">
        <f t="shared" si="91"/>
        <v/>
      </c>
      <c r="FP35" s="270" t="str">
        <f t="shared" si="92"/>
        <v/>
      </c>
      <c r="FQ35" s="21" t="str">
        <f t="shared" si="93"/>
        <v/>
      </c>
      <c r="FR35" s="21" t="str">
        <f t="shared" si="94"/>
        <v/>
      </c>
      <c r="FS35" s="21" t="str">
        <f t="shared" si="95"/>
        <v/>
      </c>
      <c r="FT35" s="270" t="str">
        <f t="shared" si="96"/>
        <v/>
      </c>
      <c r="FU35" s="21" t="str">
        <f t="shared" si="97"/>
        <v/>
      </c>
      <c r="FV35" s="21" t="str">
        <f t="shared" si="98"/>
        <v/>
      </c>
      <c r="FW35" s="21" t="str">
        <f t="shared" si="99"/>
        <v/>
      </c>
      <c r="FX35" s="270" t="str">
        <f t="shared" si="100"/>
        <v/>
      </c>
      <c r="FY35" s="270" t="str">
        <f t="shared" si="101"/>
        <v/>
      </c>
      <c r="FZ35" s="273" t="str">
        <f t="shared" si="26"/>
        <v/>
      </c>
      <c r="GA35" s="270" t="str">
        <f t="shared" si="27"/>
        <v/>
      </c>
      <c r="GB35" s="273" t="str">
        <f t="shared" si="28"/>
        <v/>
      </c>
      <c r="GC35" s="20" t="str">
        <f t="shared" si="102"/>
        <v/>
      </c>
      <c r="GD35" s="21" t="str">
        <f t="shared" si="103"/>
        <v/>
      </c>
      <c r="GE35" s="21" t="str">
        <f t="shared" si="104"/>
        <v/>
      </c>
      <c r="GF35" s="21" t="str">
        <f t="shared" si="105"/>
        <v/>
      </c>
      <c r="GG35" s="21" t="str">
        <f t="shared" si="106"/>
        <v/>
      </c>
      <c r="GH35" s="21" t="str">
        <f t="shared" si="107"/>
        <v/>
      </c>
      <c r="GI35" s="21" t="str">
        <f t="shared" si="108"/>
        <v/>
      </c>
      <c r="GJ35" s="21" t="str">
        <f t="shared" si="109"/>
        <v/>
      </c>
      <c r="GK35" s="21" t="str">
        <f t="shared" si="110"/>
        <v/>
      </c>
      <c r="GL35" s="21" t="str">
        <f t="shared" si="111"/>
        <v/>
      </c>
      <c r="GM35" s="21" t="str">
        <f t="shared" si="112"/>
        <v/>
      </c>
      <c r="GN35" s="270" t="str">
        <f t="shared" si="113"/>
        <v/>
      </c>
      <c r="GO35" s="240" t="str">
        <f t="shared" si="31"/>
        <v/>
      </c>
      <c r="GP35" s="275" t="str">
        <f t="shared" si="32"/>
        <v/>
      </c>
      <c r="GQ35" s="20" t="str">
        <f t="shared" si="33"/>
        <v/>
      </c>
      <c r="GR35" s="21" t="str">
        <f t="shared" si="34"/>
        <v/>
      </c>
      <c r="GS35" s="21" t="str">
        <f t="shared" si="35"/>
        <v/>
      </c>
      <c r="GT35" s="21" t="str">
        <f t="shared" si="36"/>
        <v/>
      </c>
      <c r="GU35" s="21" t="str">
        <f t="shared" si="37"/>
        <v/>
      </c>
      <c r="GV35" s="21" t="str">
        <f t="shared" si="38"/>
        <v/>
      </c>
      <c r="GW35" s="21" t="str">
        <f t="shared" si="39"/>
        <v/>
      </c>
      <c r="GX35" s="21" t="str">
        <f t="shared" si="40"/>
        <v/>
      </c>
      <c r="GY35" s="21" t="str">
        <f t="shared" si="41"/>
        <v/>
      </c>
      <c r="GZ35" s="21" t="str">
        <f t="shared" si="42"/>
        <v/>
      </c>
      <c r="HA35" s="21" t="str">
        <f t="shared" si="43"/>
        <v/>
      </c>
      <c r="HB35" s="21" t="str">
        <f t="shared" si="44"/>
        <v/>
      </c>
      <c r="HC35" s="275" t="str">
        <f t="shared" si="45"/>
        <v/>
      </c>
      <c r="HD35" s="273" t="str">
        <f t="shared" si="46"/>
        <v/>
      </c>
      <c r="HE35" s="240" t="str">
        <f t="shared" si="47"/>
        <v/>
      </c>
      <c r="HQ35" s="273" t="str">
        <f t="shared" si="50"/>
        <v/>
      </c>
      <c r="HR35" s="20" t="str">
        <f t="shared" si="51"/>
        <v/>
      </c>
      <c r="HS35" s="21" t="str">
        <f t="shared" si="52"/>
        <v/>
      </c>
      <c r="HT35" s="21" t="str">
        <f t="shared" si="53"/>
        <v/>
      </c>
      <c r="HU35" s="270" t="str">
        <f t="shared" si="54"/>
        <v/>
      </c>
      <c r="HV35" s="180" t="str">
        <f t="shared" si="55"/>
        <v/>
      </c>
      <c r="HW35" s="180" t="str">
        <f t="shared" si="56"/>
        <v/>
      </c>
      <c r="HX35" s="20" t="str">
        <f t="shared" si="118"/>
        <v/>
      </c>
      <c r="HY35" s="21" t="str">
        <f t="shared" si="119"/>
        <v/>
      </c>
      <c r="HZ35" s="21" t="str">
        <f t="shared" si="120"/>
        <v/>
      </c>
      <c r="IA35" s="21" t="str">
        <f t="shared" si="121"/>
        <v/>
      </c>
      <c r="IB35" s="21" t="str">
        <f t="shared" si="122"/>
        <v/>
      </c>
      <c r="IC35" s="21" t="str">
        <f t="shared" si="123"/>
        <v/>
      </c>
      <c r="ID35" s="21" t="str">
        <f t="shared" si="124"/>
        <v/>
      </c>
      <c r="IE35" s="21" t="str">
        <f t="shared" si="125"/>
        <v/>
      </c>
      <c r="IF35" s="21" t="str">
        <f t="shared" si="126"/>
        <v/>
      </c>
      <c r="IG35" s="21" t="str">
        <f t="shared" si="127"/>
        <v/>
      </c>
      <c r="IH35" s="21" t="str">
        <f t="shared" si="128"/>
        <v/>
      </c>
      <c r="II35" s="21" t="str">
        <f t="shared" si="129"/>
        <v/>
      </c>
      <c r="IJ35" s="21" t="str">
        <f t="shared" si="130"/>
        <v/>
      </c>
      <c r="IK35" s="181" t="str">
        <f t="shared" si="70"/>
        <v/>
      </c>
      <c r="IL35" s="20" t="str">
        <f t="shared" si="131"/>
        <v/>
      </c>
      <c r="IM35" s="21" t="str">
        <f t="shared" si="132"/>
        <v/>
      </c>
      <c r="IN35" s="21" t="str">
        <f t="shared" si="133"/>
        <v/>
      </c>
      <c r="IO35" s="21" t="str">
        <f t="shared" si="134"/>
        <v/>
      </c>
      <c r="IP35" s="21" t="str">
        <f t="shared" si="135"/>
        <v/>
      </c>
      <c r="IQ35" s="21" t="str">
        <f t="shared" si="136"/>
        <v/>
      </c>
      <c r="IR35" s="21" t="str">
        <f t="shared" si="137"/>
        <v/>
      </c>
      <c r="IS35" s="21" t="str">
        <f t="shared" si="138"/>
        <v/>
      </c>
      <c r="IT35" s="21" t="str">
        <f t="shared" si="139"/>
        <v/>
      </c>
      <c r="IU35" s="21" t="str">
        <f t="shared" si="140"/>
        <v/>
      </c>
      <c r="IV35" s="21" t="str">
        <f t="shared" si="141"/>
        <v/>
      </c>
      <c r="IW35" s="182" t="str">
        <f t="shared" si="82"/>
        <v/>
      </c>
    </row>
    <row r="36" spans="2:257" x14ac:dyDescent="0.4">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I36" s="20" t="str">
        <f t="shared" si="85"/>
        <v/>
      </c>
      <c r="FJ36" s="21" t="str">
        <f t="shared" si="86"/>
        <v/>
      </c>
      <c r="FK36" s="21" t="str">
        <f t="shared" si="87"/>
        <v/>
      </c>
      <c r="FL36" s="270" t="str">
        <f t="shared" si="88"/>
        <v/>
      </c>
      <c r="FM36" s="21" t="str">
        <f t="shared" si="89"/>
        <v/>
      </c>
      <c r="FN36" s="21" t="str">
        <f t="shared" si="90"/>
        <v/>
      </c>
      <c r="FO36" s="21" t="str">
        <f t="shared" si="91"/>
        <v/>
      </c>
      <c r="FP36" s="270" t="str">
        <f t="shared" si="92"/>
        <v/>
      </c>
      <c r="FQ36" s="21" t="str">
        <f t="shared" si="93"/>
        <v/>
      </c>
      <c r="FR36" s="21" t="str">
        <f t="shared" si="94"/>
        <v/>
      </c>
      <c r="FS36" s="21" t="str">
        <f t="shared" si="95"/>
        <v/>
      </c>
      <c r="FT36" s="270" t="str">
        <f t="shared" si="96"/>
        <v/>
      </c>
      <c r="FU36" s="21" t="str">
        <f t="shared" si="97"/>
        <v/>
      </c>
      <c r="FV36" s="21" t="str">
        <f t="shared" si="98"/>
        <v/>
      </c>
      <c r="FW36" s="21" t="str">
        <f t="shared" si="99"/>
        <v/>
      </c>
      <c r="FX36" s="270" t="str">
        <f t="shared" si="100"/>
        <v/>
      </c>
      <c r="FY36" s="270" t="str">
        <f t="shared" si="101"/>
        <v/>
      </c>
      <c r="FZ36" s="273" t="str">
        <f t="shared" si="26"/>
        <v/>
      </c>
      <c r="GA36" s="270" t="str">
        <f t="shared" si="27"/>
        <v/>
      </c>
      <c r="GB36" s="273" t="str">
        <f t="shared" si="28"/>
        <v/>
      </c>
      <c r="GC36" s="20" t="str">
        <f t="shared" si="102"/>
        <v/>
      </c>
      <c r="GD36" s="21" t="str">
        <f t="shared" si="103"/>
        <v/>
      </c>
      <c r="GE36" s="21" t="str">
        <f t="shared" si="104"/>
        <v/>
      </c>
      <c r="GF36" s="21" t="str">
        <f t="shared" si="105"/>
        <v/>
      </c>
      <c r="GG36" s="21" t="str">
        <f t="shared" si="106"/>
        <v/>
      </c>
      <c r="GH36" s="21" t="str">
        <f t="shared" si="107"/>
        <v/>
      </c>
      <c r="GI36" s="21" t="str">
        <f t="shared" si="108"/>
        <v/>
      </c>
      <c r="GJ36" s="21" t="str">
        <f t="shared" si="109"/>
        <v/>
      </c>
      <c r="GK36" s="21" t="str">
        <f t="shared" si="110"/>
        <v/>
      </c>
      <c r="GL36" s="21" t="str">
        <f t="shared" si="111"/>
        <v/>
      </c>
      <c r="GM36" s="21" t="str">
        <f t="shared" si="112"/>
        <v/>
      </c>
      <c r="GN36" s="270" t="str">
        <f t="shared" si="113"/>
        <v/>
      </c>
      <c r="GO36" s="240" t="str">
        <f t="shared" si="31"/>
        <v/>
      </c>
      <c r="GP36" s="275" t="str">
        <f t="shared" si="32"/>
        <v/>
      </c>
      <c r="GQ36" s="20" t="str">
        <f t="shared" si="33"/>
        <v/>
      </c>
      <c r="GR36" s="21" t="str">
        <f t="shared" si="34"/>
        <v/>
      </c>
      <c r="GS36" s="21" t="str">
        <f t="shared" si="35"/>
        <v/>
      </c>
      <c r="GT36" s="21" t="str">
        <f t="shared" si="36"/>
        <v/>
      </c>
      <c r="GU36" s="21" t="str">
        <f t="shared" si="37"/>
        <v/>
      </c>
      <c r="GV36" s="21" t="str">
        <f t="shared" si="38"/>
        <v/>
      </c>
      <c r="GW36" s="21" t="str">
        <f t="shared" si="39"/>
        <v/>
      </c>
      <c r="GX36" s="21" t="str">
        <f t="shared" si="40"/>
        <v/>
      </c>
      <c r="GY36" s="21" t="str">
        <f t="shared" si="41"/>
        <v/>
      </c>
      <c r="GZ36" s="21" t="str">
        <f t="shared" si="42"/>
        <v/>
      </c>
      <c r="HA36" s="21" t="str">
        <f t="shared" si="43"/>
        <v/>
      </c>
      <c r="HB36" s="21" t="str">
        <f t="shared" si="44"/>
        <v/>
      </c>
      <c r="HC36" s="275" t="str">
        <f t="shared" si="45"/>
        <v/>
      </c>
      <c r="HD36" s="273" t="str">
        <f t="shared" si="46"/>
        <v/>
      </c>
      <c r="HE36" s="240" t="str">
        <f t="shared" si="47"/>
        <v/>
      </c>
      <c r="HQ36" s="273" t="str">
        <f t="shared" si="50"/>
        <v/>
      </c>
      <c r="HR36" s="20" t="str">
        <f t="shared" si="51"/>
        <v/>
      </c>
      <c r="HS36" s="21" t="str">
        <f t="shared" si="52"/>
        <v/>
      </c>
      <c r="HT36" s="21" t="str">
        <f t="shared" si="53"/>
        <v/>
      </c>
      <c r="HU36" s="270" t="str">
        <f t="shared" si="54"/>
        <v/>
      </c>
      <c r="HV36" s="180" t="str">
        <f t="shared" si="55"/>
        <v/>
      </c>
      <c r="HW36" s="180" t="str">
        <f t="shared" si="56"/>
        <v/>
      </c>
      <c r="HX36" s="20" t="str">
        <f t="shared" si="118"/>
        <v/>
      </c>
      <c r="HY36" s="21" t="str">
        <f t="shared" si="119"/>
        <v/>
      </c>
      <c r="HZ36" s="21" t="str">
        <f t="shared" si="120"/>
        <v/>
      </c>
      <c r="IA36" s="21" t="str">
        <f t="shared" si="121"/>
        <v/>
      </c>
      <c r="IB36" s="21" t="str">
        <f t="shared" si="122"/>
        <v/>
      </c>
      <c r="IC36" s="21" t="str">
        <f t="shared" si="123"/>
        <v/>
      </c>
      <c r="ID36" s="21" t="str">
        <f t="shared" si="124"/>
        <v/>
      </c>
      <c r="IE36" s="21" t="str">
        <f t="shared" si="125"/>
        <v/>
      </c>
      <c r="IF36" s="21" t="str">
        <f t="shared" si="126"/>
        <v/>
      </c>
      <c r="IG36" s="21" t="str">
        <f t="shared" si="127"/>
        <v/>
      </c>
      <c r="IH36" s="21" t="str">
        <f t="shared" si="128"/>
        <v/>
      </c>
      <c r="II36" s="21" t="str">
        <f t="shared" si="129"/>
        <v/>
      </c>
      <c r="IJ36" s="21" t="str">
        <f t="shared" si="130"/>
        <v/>
      </c>
      <c r="IK36" s="181" t="str">
        <f t="shared" si="70"/>
        <v/>
      </c>
      <c r="IL36" s="20" t="str">
        <f t="shared" si="131"/>
        <v/>
      </c>
      <c r="IM36" s="21" t="str">
        <f t="shared" si="132"/>
        <v/>
      </c>
      <c r="IN36" s="21" t="str">
        <f t="shared" si="133"/>
        <v/>
      </c>
      <c r="IO36" s="21" t="str">
        <f t="shared" si="134"/>
        <v/>
      </c>
      <c r="IP36" s="21" t="str">
        <f t="shared" si="135"/>
        <v/>
      </c>
      <c r="IQ36" s="21" t="str">
        <f t="shared" si="136"/>
        <v/>
      </c>
      <c r="IR36" s="21" t="str">
        <f t="shared" si="137"/>
        <v/>
      </c>
      <c r="IS36" s="21" t="str">
        <f t="shared" si="138"/>
        <v/>
      </c>
      <c r="IT36" s="21" t="str">
        <f t="shared" si="139"/>
        <v/>
      </c>
      <c r="IU36" s="21" t="str">
        <f t="shared" si="140"/>
        <v/>
      </c>
      <c r="IV36" s="21" t="str">
        <f t="shared" si="141"/>
        <v/>
      </c>
      <c r="IW36" s="182" t="str">
        <f t="shared" si="82"/>
        <v/>
      </c>
    </row>
    <row r="37" spans="2:257" x14ac:dyDescent="0.4">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I37" s="20" t="str">
        <f t="shared" si="85"/>
        <v/>
      </c>
      <c r="FJ37" s="21" t="str">
        <f t="shared" si="86"/>
        <v/>
      </c>
      <c r="FK37" s="21" t="str">
        <f t="shared" si="87"/>
        <v/>
      </c>
      <c r="FL37" s="270" t="str">
        <f t="shared" si="88"/>
        <v/>
      </c>
      <c r="FM37" s="21" t="str">
        <f t="shared" si="89"/>
        <v/>
      </c>
      <c r="FN37" s="21" t="str">
        <f t="shared" si="90"/>
        <v/>
      </c>
      <c r="FO37" s="21" t="str">
        <f t="shared" si="91"/>
        <v/>
      </c>
      <c r="FP37" s="270" t="str">
        <f t="shared" si="92"/>
        <v/>
      </c>
      <c r="FQ37" s="21" t="str">
        <f t="shared" si="93"/>
        <v/>
      </c>
      <c r="FR37" s="21" t="str">
        <f t="shared" si="94"/>
        <v/>
      </c>
      <c r="FS37" s="21" t="str">
        <f t="shared" si="95"/>
        <v/>
      </c>
      <c r="FT37" s="270" t="str">
        <f t="shared" si="96"/>
        <v/>
      </c>
      <c r="FU37" s="21" t="str">
        <f t="shared" si="97"/>
        <v/>
      </c>
      <c r="FV37" s="21" t="str">
        <f t="shared" si="98"/>
        <v/>
      </c>
      <c r="FW37" s="21" t="str">
        <f t="shared" si="99"/>
        <v/>
      </c>
      <c r="FX37" s="270" t="str">
        <f t="shared" si="100"/>
        <v/>
      </c>
      <c r="FY37" s="270" t="str">
        <f t="shared" si="101"/>
        <v/>
      </c>
      <c r="FZ37" s="273" t="str">
        <f t="shared" si="26"/>
        <v/>
      </c>
      <c r="GA37" s="270" t="str">
        <f t="shared" si="27"/>
        <v/>
      </c>
      <c r="GB37" s="273" t="str">
        <f t="shared" si="28"/>
        <v/>
      </c>
      <c r="GC37" s="20" t="str">
        <f t="shared" si="102"/>
        <v/>
      </c>
      <c r="GD37" s="21" t="str">
        <f t="shared" si="103"/>
        <v/>
      </c>
      <c r="GE37" s="21" t="str">
        <f t="shared" si="104"/>
        <v/>
      </c>
      <c r="GF37" s="21" t="str">
        <f t="shared" si="105"/>
        <v/>
      </c>
      <c r="GG37" s="21" t="str">
        <f t="shared" si="106"/>
        <v/>
      </c>
      <c r="GH37" s="21" t="str">
        <f t="shared" si="107"/>
        <v/>
      </c>
      <c r="GI37" s="21" t="str">
        <f t="shared" si="108"/>
        <v/>
      </c>
      <c r="GJ37" s="21" t="str">
        <f t="shared" si="109"/>
        <v/>
      </c>
      <c r="GK37" s="21" t="str">
        <f t="shared" si="110"/>
        <v/>
      </c>
      <c r="GL37" s="21" t="str">
        <f t="shared" si="111"/>
        <v/>
      </c>
      <c r="GM37" s="21" t="str">
        <f t="shared" si="112"/>
        <v/>
      </c>
      <c r="GN37" s="270" t="str">
        <f t="shared" si="113"/>
        <v/>
      </c>
      <c r="GO37" s="240" t="str">
        <f t="shared" si="31"/>
        <v/>
      </c>
      <c r="GP37" s="275" t="str">
        <f t="shared" si="32"/>
        <v/>
      </c>
      <c r="GQ37" s="20" t="str">
        <f t="shared" si="33"/>
        <v/>
      </c>
      <c r="GR37" s="21" t="str">
        <f t="shared" si="34"/>
        <v/>
      </c>
      <c r="GS37" s="21" t="str">
        <f t="shared" si="35"/>
        <v/>
      </c>
      <c r="GT37" s="21" t="str">
        <f t="shared" si="36"/>
        <v/>
      </c>
      <c r="GU37" s="21" t="str">
        <f t="shared" si="37"/>
        <v/>
      </c>
      <c r="GV37" s="21" t="str">
        <f t="shared" si="38"/>
        <v/>
      </c>
      <c r="GW37" s="21" t="str">
        <f t="shared" si="39"/>
        <v/>
      </c>
      <c r="GX37" s="21" t="str">
        <f t="shared" si="40"/>
        <v/>
      </c>
      <c r="GY37" s="21" t="str">
        <f t="shared" si="41"/>
        <v/>
      </c>
      <c r="GZ37" s="21" t="str">
        <f t="shared" si="42"/>
        <v/>
      </c>
      <c r="HA37" s="21" t="str">
        <f t="shared" si="43"/>
        <v/>
      </c>
      <c r="HB37" s="21" t="str">
        <f t="shared" si="44"/>
        <v/>
      </c>
      <c r="HC37" s="275" t="str">
        <f t="shared" si="45"/>
        <v/>
      </c>
      <c r="HD37" s="273" t="str">
        <f t="shared" si="46"/>
        <v/>
      </c>
      <c r="HE37" s="240" t="str">
        <f t="shared" si="47"/>
        <v/>
      </c>
      <c r="HQ37" s="273" t="str">
        <f t="shared" si="50"/>
        <v/>
      </c>
      <c r="HR37" s="20" t="str">
        <f t="shared" si="51"/>
        <v/>
      </c>
      <c r="HS37" s="21" t="str">
        <f t="shared" si="52"/>
        <v/>
      </c>
      <c r="HT37" s="21" t="str">
        <f t="shared" si="53"/>
        <v/>
      </c>
      <c r="HU37" s="270" t="str">
        <f t="shared" si="54"/>
        <v/>
      </c>
      <c r="HV37" s="180" t="str">
        <f t="shared" si="55"/>
        <v/>
      </c>
      <c r="HW37" s="180" t="str">
        <f t="shared" si="56"/>
        <v/>
      </c>
      <c r="HX37" s="20" t="str">
        <f t="shared" si="118"/>
        <v/>
      </c>
      <c r="HY37" s="21" t="str">
        <f t="shared" si="119"/>
        <v/>
      </c>
      <c r="HZ37" s="21" t="str">
        <f t="shared" si="120"/>
        <v/>
      </c>
      <c r="IA37" s="21" t="str">
        <f t="shared" si="121"/>
        <v/>
      </c>
      <c r="IB37" s="21" t="str">
        <f t="shared" si="122"/>
        <v/>
      </c>
      <c r="IC37" s="21" t="str">
        <f t="shared" si="123"/>
        <v/>
      </c>
      <c r="ID37" s="21" t="str">
        <f t="shared" si="124"/>
        <v/>
      </c>
      <c r="IE37" s="21" t="str">
        <f t="shared" si="125"/>
        <v/>
      </c>
      <c r="IF37" s="21" t="str">
        <f t="shared" si="126"/>
        <v/>
      </c>
      <c r="IG37" s="21" t="str">
        <f t="shared" si="127"/>
        <v/>
      </c>
      <c r="IH37" s="21" t="str">
        <f t="shared" si="128"/>
        <v/>
      </c>
      <c r="II37" s="21" t="str">
        <f t="shared" si="129"/>
        <v/>
      </c>
      <c r="IJ37" s="21" t="str">
        <f t="shared" si="130"/>
        <v/>
      </c>
      <c r="IK37" s="181" t="str">
        <f t="shared" si="70"/>
        <v/>
      </c>
      <c r="IL37" s="20" t="str">
        <f t="shared" si="131"/>
        <v/>
      </c>
      <c r="IM37" s="21" t="str">
        <f t="shared" si="132"/>
        <v/>
      </c>
      <c r="IN37" s="21" t="str">
        <f t="shared" si="133"/>
        <v/>
      </c>
      <c r="IO37" s="21" t="str">
        <f t="shared" si="134"/>
        <v/>
      </c>
      <c r="IP37" s="21" t="str">
        <f t="shared" si="135"/>
        <v/>
      </c>
      <c r="IQ37" s="21" t="str">
        <f t="shared" si="136"/>
        <v/>
      </c>
      <c r="IR37" s="21" t="str">
        <f t="shared" si="137"/>
        <v/>
      </c>
      <c r="IS37" s="21" t="str">
        <f t="shared" si="138"/>
        <v/>
      </c>
      <c r="IT37" s="21" t="str">
        <f t="shared" si="139"/>
        <v/>
      </c>
      <c r="IU37" s="21" t="str">
        <f t="shared" si="140"/>
        <v/>
      </c>
      <c r="IV37" s="21" t="str">
        <f t="shared" si="141"/>
        <v/>
      </c>
      <c r="IW37" s="182" t="str">
        <f t="shared" si="82"/>
        <v/>
      </c>
    </row>
    <row r="38" spans="2:257" x14ac:dyDescent="0.4">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I38" s="20" t="str">
        <f t="shared" si="85"/>
        <v/>
      </c>
      <c r="FJ38" s="21" t="str">
        <f t="shared" si="86"/>
        <v/>
      </c>
      <c r="FK38" s="21" t="str">
        <f t="shared" si="87"/>
        <v/>
      </c>
      <c r="FL38" s="270" t="str">
        <f t="shared" si="88"/>
        <v/>
      </c>
      <c r="FM38" s="21" t="str">
        <f t="shared" si="89"/>
        <v/>
      </c>
      <c r="FN38" s="21" t="str">
        <f t="shared" si="90"/>
        <v/>
      </c>
      <c r="FO38" s="21" t="str">
        <f t="shared" si="91"/>
        <v/>
      </c>
      <c r="FP38" s="270" t="str">
        <f t="shared" si="92"/>
        <v/>
      </c>
      <c r="FQ38" s="21" t="str">
        <f t="shared" si="93"/>
        <v/>
      </c>
      <c r="FR38" s="21" t="str">
        <f t="shared" si="94"/>
        <v/>
      </c>
      <c r="FS38" s="21" t="str">
        <f t="shared" si="95"/>
        <v/>
      </c>
      <c r="FT38" s="270" t="str">
        <f t="shared" si="96"/>
        <v/>
      </c>
      <c r="FU38" s="21" t="str">
        <f t="shared" si="97"/>
        <v/>
      </c>
      <c r="FV38" s="21" t="str">
        <f t="shared" si="98"/>
        <v/>
      </c>
      <c r="FW38" s="21" t="str">
        <f t="shared" si="99"/>
        <v/>
      </c>
      <c r="FX38" s="270" t="str">
        <f t="shared" si="100"/>
        <v/>
      </c>
      <c r="FY38" s="270" t="str">
        <f t="shared" si="101"/>
        <v/>
      </c>
      <c r="FZ38" s="273" t="str">
        <f t="shared" si="26"/>
        <v/>
      </c>
      <c r="GA38" s="270" t="str">
        <f t="shared" si="27"/>
        <v/>
      </c>
      <c r="GB38" s="273" t="str">
        <f t="shared" si="28"/>
        <v/>
      </c>
      <c r="GC38" s="20" t="str">
        <f t="shared" si="102"/>
        <v/>
      </c>
      <c r="GD38" s="21" t="str">
        <f t="shared" si="103"/>
        <v/>
      </c>
      <c r="GE38" s="21" t="str">
        <f t="shared" si="104"/>
        <v/>
      </c>
      <c r="GF38" s="21" t="str">
        <f t="shared" si="105"/>
        <v/>
      </c>
      <c r="GG38" s="21" t="str">
        <f t="shared" si="106"/>
        <v/>
      </c>
      <c r="GH38" s="21" t="str">
        <f t="shared" si="107"/>
        <v/>
      </c>
      <c r="GI38" s="21" t="str">
        <f t="shared" si="108"/>
        <v/>
      </c>
      <c r="GJ38" s="21" t="str">
        <f t="shared" si="109"/>
        <v/>
      </c>
      <c r="GK38" s="21" t="str">
        <f t="shared" si="110"/>
        <v/>
      </c>
      <c r="GL38" s="21" t="str">
        <f t="shared" si="111"/>
        <v/>
      </c>
      <c r="GM38" s="21" t="str">
        <f t="shared" si="112"/>
        <v/>
      </c>
      <c r="GN38" s="270" t="str">
        <f t="shared" si="113"/>
        <v/>
      </c>
      <c r="GO38" s="240" t="str">
        <f t="shared" si="31"/>
        <v/>
      </c>
      <c r="GP38" s="275" t="str">
        <f t="shared" si="32"/>
        <v/>
      </c>
      <c r="GQ38" s="20" t="str">
        <f t="shared" si="33"/>
        <v/>
      </c>
      <c r="GR38" s="21" t="str">
        <f t="shared" si="34"/>
        <v/>
      </c>
      <c r="GS38" s="21" t="str">
        <f t="shared" si="35"/>
        <v/>
      </c>
      <c r="GT38" s="21" t="str">
        <f t="shared" si="36"/>
        <v/>
      </c>
      <c r="GU38" s="21" t="str">
        <f t="shared" si="37"/>
        <v/>
      </c>
      <c r="GV38" s="21" t="str">
        <f t="shared" si="38"/>
        <v/>
      </c>
      <c r="GW38" s="21" t="str">
        <f t="shared" si="39"/>
        <v/>
      </c>
      <c r="GX38" s="21" t="str">
        <f t="shared" si="40"/>
        <v/>
      </c>
      <c r="GY38" s="21" t="str">
        <f t="shared" si="41"/>
        <v/>
      </c>
      <c r="GZ38" s="21" t="str">
        <f t="shared" si="42"/>
        <v/>
      </c>
      <c r="HA38" s="21" t="str">
        <f t="shared" si="43"/>
        <v/>
      </c>
      <c r="HB38" s="21" t="str">
        <f t="shared" si="44"/>
        <v/>
      </c>
      <c r="HC38" s="275" t="str">
        <f t="shared" si="45"/>
        <v/>
      </c>
      <c r="HD38" s="273" t="str">
        <f t="shared" si="46"/>
        <v/>
      </c>
      <c r="HE38" s="240" t="str">
        <f t="shared" si="47"/>
        <v/>
      </c>
      <c r="HQ38" s="273" t="str">
        <f t="shared" si="50"/>
        <v/>
      </c>
      <c r="HR38" s="20" t="str">
        <f t="shared" si="51"/>
        <v/>
      </c>
      <c r="HS38" s="21" t="str">
        <f t="shared" si="52"/>
        <v/>
      </c>
      <c r="HT38" s="21" t="str">
        <f t="shared" si="53"/>
        <v/>
      </c>
      <c r="HU38" s="270" t="str">
        <f t="shared" si="54"/>
        <v/>
      </c>
      <c r="HV38" s="180" t="str">
        <f t="shared" si="55"/>
        <v/>
      </c>
      <c r="HW38" s="180" t="str">
        <f t="shared" si="56"/>
        <v/>
      </c>
      <c r="HX38" s="20" t="str">
        <f t="shared" si="118"/>
        <v/>
      </c>
      <c r="HY38" s="21" t="str">
        <f t="shared" si="119"/>
        <v/>
      </c>
      <c r="HZ38" s="21" t="str">
        <f t="shared" si="120"/>
        <v/>
      </c>
      <c r="IA38" s="21" t="str">
        <f t="shared" si="121"/>
        <v/>
      </c>
      <c r="IB38" s="21" t="str">
        <f t="shared" si="122"/>
        <v/>
      </c>
      <c r="IC38" s="21" t="str">
        <f t="shared" si="123"/>
        <v/>
      </c>
      <c r="ID38" s="21" t="str">
        <f t="shared" si="124"/>
        <v/>
      </c>
      <c r="IE38" s="21" t="str">
        <f t="shared" si="125"/>
        <v/>
      </c>
      <c r="IF38" s="21" t="str">
        <f t="shared" si="126"/>
        <v/>
      </c>
      <c r="IG38" s="21" t="str">
        <f t="shared" si="127"/>
        <v/>
      </c>
      <c r="IH38" s="21" t="str">
        <f t="shared" si="128"/>
        <v/>
      </c>
      <c r="II38" s="21" t="str">
        <f t="shared" si="129"/>
        <v/>
      </c>
      <c r="IJ38" s="21" t="str">
        <f t="shared" si="130"/>
        <v/>
      </c>
      <c r="IK38" s="181" t="str">
        <f t="shared" si="70"/>
        <v/>
      </c>
      <c r="IL38" s="20" t="str">
        <f t="shared" si="131"/>
        <v/>
      </c>
      <c r="IM38" s="21" t="str">
        <f t="shared" si="132"/>
        <v/>
      </c>
      <c r="IN38" s="21" t="str">
        <f t="shared" si="133"/>
        <v/>
      </c>
      <c r="IO38" s="21" t="str">
        <f t="shared" si="134"/>
        <v/>
      </c>
      <c r="IP38" s="21" t="str">
        <f t="shared" si="135"/>
        <v/>
      </c>
      <c r="IQ38" s="21" t="str">
        <f t="shared" si="136"/>
        <v/>
      </c>
      <c r="IR38" s="21" t="str">
        <f t="shared" si="137"/>
        <v/>
      </c>
      <c r="IS38" s="21" t="str">
        <f t="shared" si="138"/>
        <v/>
      </c>
      <c r="IT38" s="21" t="str">
        <f t="shared" si="139"/>
        <v/>
      </c>
      <c r="IU38" s="21" t="str">
        <f t="shared" si="140"/>
        <v/>
      </c>
      <c r="IV38" s="21" t="str">
        <f t="shared" si="141"/>
        <v/>
      </c>
      <c r="IW38" s="182" t="str">
        <f t="shared" si="82"/>
        <v/>
      </c>
    </row>
    <row r="39" spans="2:257" x14ac:dyDescent="0.4">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I39" s="20" t="str">
        <f t="shared" si="85"/>
        <v/>
      </c>
      <c r="FJ39" s="21" t="str">
        <f t="shared" si="86"/>
        <v/>
      </c>
      <c r="FK39" s="21" t="str">
        <f t="shared" si="87"/>
        <v/>
      </c>
      <c r="FL39" s="270" t="str">
        <f t="shared" si="88"/>
        <v/>
      </c>
      <c r="FM39" s="21" t="str">
        <f t="shared" si="89"/>
        <v/>
      </c>
      <c r="FN39" s="21" t="str">
        <f t="shared" si="90"/>
        <v/>
      </c>
      <c r="FO39" s="21" t="str">
        <f t="shared" si="91"/>
        <v/>
      </c>
      <c r="FP39" s="270" t="str">
        <f t="shared" si="92"/>
        <v/>
      </c>
      <c r="FQ39" s="21" t="str">
        <f t="shared" si="93"/>
        <v/>
      </c>
      <c r="FR39" s="21" t="str">
        <f t="shared" si="94"/>
        <v/>
      </c>
      <c r="FS39" s="21" t="str">
        <f t="shared" si="95"/>
        <v/>
      </c>
      <c r="FT39" s="270" t="str">
        <f t="shared" si="96"/>
        <v/>
      </c>
      <c r="FU39" s="21" t="str">
        <f t="shared" si="97"/>
        <v/>
      </c>
      <c r="FV39" s="21" t="str">
        <f t="shared" si="98"/>
        <v/>
      </c>
      <c r="FW39" s="21" t="str">
        <f t="shared" si="99"/>
        <v/>
      </c>
      <c r="FX39" s="270" t="str">
        <f t="shared" si="100"/>
        <v/>
      </c>
      <c r="FY39" s="270" t="str">
        <f t="shared" si="101"/>
        <v/>
      </c>
      <c r="FZ39" s="273" t="str">
        <f t="shared" si="26"/>
        <v/>
      </c>
      <c r="GA39" s="270" t="str">
        <f t="shared" si="27"/>
        <v/>
      </c>
      <c r="GB39" s="273" t="str">
        <f t="shared" si="28"/>
        <v/>
      </c>
      <c r="GC39" s="20" t="str">
        <f t="shared" si="102"/>
        <v/>
      </c>
      <c r="GD39" s="21" t="str">
        <f t="shared" si="103"/>
        <v/>
      </c>
      <c r="GE39" s="21" t="str">
        <f t="shared" si="104"/>
        <v/>
      </c>
      <c r="GF39" s="21" t="str">
        <f t="shared" si="105"/>
        <v/>
      </c>
      <c r="GG39" s="21" t="str">
        <f t="shared" si="106"/>
        <v/>
      </c>
      <c r="GH39" s="21" t="str">
        <f t="shared" si="107"/>
        <v/>
      </c>
      <c r="GI39" s="21" t="str">
        <f t="shared" si="108"/>
        <v/>
      </c>
      <c r="GJ39" s="21" t="str">
        <f t="shared" si="109"/>
        <v/>
      </c>
      <c r="GK39" s="21" t="str">
        <f t="shared" si="110"/>
        <v/>
      </c>
      <c r="GL39" s="21" t="str">
        <f t="shared" si="111"/>
        <v/>
      </c>
      <c r="GM39" s="21" t="str">
        <f t="shared" si="112"/>
        <v/>
      </c>
      <c r="GN39" s="270" t="str">
        <f t="shared" si="113"/>
        <v/>
      </c>
      <c r="GO39" s="240" t="str">
        <f t="shared" si="31"/>
        <v/>
      </c>
      <c r="GP39" s="275" t="str">
        <f t="shared" si="32"/>
        <v/>
      </c>
      <c r="GQ39" s="20" t="str">
        <f t="shared" si="33"/>
        <v/>
      </c>
      <c r="GR39" s="21" t="str">
        <f t="shared" si="34"/>
        <v/>
      </c>
      <c r="GS39" s="21" t="str">
        <f t="shared" si="35"/>
        <v/>
      </c>
      <c r="GT39" s="21" t="str">
        <f t="shared" si="36"/>
        <v/>
      </c>
      <c r="GU39" s="21" t="str">
        <f t="shared" si="37"/>
        <v/>
      </c>
      <c r="GV39" s="21" t="str">
        <f t="shared" si="38"/>
        <v/>
      </c>
      <c r="GW39" s="21" t="str">
        <f t="shared" si="39"/>
        <v/>
      </c>
      <c r="GX39" s="21" t="str">
        <f t="shared" si="40"/>
        <v/>
      </c>
      <c r="GY39" s="21" t="str">
        <f t="shared" si="41"/>
        <v/>
      </c>
      <c r="GZ39" s="21" t="str">
        <f t="shared" si="42"/>
        <v/>
      </c>
      <c r="HA39" s="21" t="str">
        <f t="shared" si="43"/>
        <v/>
      </c>
      <c r="HB39" s="21" t="str">
        <f t="shared" si="44"/>
        <v/>
      </c>
      <c r="HC39" s="275" t="str">
        <f t="shared" si="45"/>
        <v/>
      </c>
      <c r="HD39" s="273" t="str">
        <f t="shared" si="46"/>
        <v/>
      </c>
      <c r="HE39" s="240" t="str">
        <f t="shared" si="47"/>
        <v/>
      </c>
      <c r="HQ39" s="273" t="str">
        <f t="shared" si="50"/>
        <v/>
      </c>
      <c r="HR39" s="20" t="str">
        <f t="shared" si="51"/>
        <v/>
      </c>
      <c r="HS39" s="21" t="str">
        <f t="shared" si="52"/>
        <v/>
      </c>
      <c r="HT39" s="21" t="str">
        <f t="shared" si="53"/>
        <v/>
      </c>
      <c r="HU39" s="270" t="str">
        <f t="shared" si="54"/>
        <v/>
      </c>
      <c r="HV39" s="180" t="str">
        <f t="shared" si="55"/>
        <v/>
      </c>
      <c r="HW39" s="180" t="str">
        <f t="shared" si="56"/>
        <v/>
      </c>
      <c r="HX39" s="20" t="str">
        <f t="shared" si="118"/>
        <v/>
      </c>
      <c r="HY39" s="21" t="str">
        <f t="shared" si="119"/>
        <v/>
      </c>
      <c r="HZ39" s="21" t="str">
        <f t="shared" si="120"/>
        <v/>
      </c>
      <c r="IA39" s="21" t="str">
        <f t="shared" si="121"/>
        <v/>
      </c>
      <c r="IB39" s="21" t="str">
        <f t="shared" si="122"/>
        <v/>
      </c>
      <c r="IC39" s="21" t="str">
        <f t="shared" si="123"/>
        <v/>
      </c>
      <c r="ID39" s="21" t="str">
        <f t="shared" si="124"/>
        <v/>
      </c>
      <c r="IE39" s="21" t="str">
        <f t="shared" si="125"/>
        <v/>
      </c>
      <c r="IF39" s="21" t="str">
        <f t="shared" si="126"/>
        <v/>
      </c>
      <c r="IG39" s="21" t="str">
        <f t="shared" si="127"/>
        <v/>
      </c>
      <c r="IH39" s="21" t="str">
        <f t="shared" si="128"/>
        <v/>
      </c>
      <c r="II39" s="21" t="str">
        <f t="shared" si="129"/>
        <v/>
      </c>
      <c r="IJ39" s="21" t="str">
        <f t="shared" si="130"/>
        <v/>
      </c>
      <c r="IK39" s="181" t="str">
        <f t="shared" si="70"/>
        <v/>
      </c>
      <c r="IL39" s="20" t="str">
        <f t="shared" si="131"/>
        <v/>
      </c>
      <c r="IM39" s="21" t="str">
        <f t="shared" si="132"/>
        <v/>
      </c>
      <c r="IN39" s="21" t="str">
        <f t="shared" si="133"/>
        <v/>
      </c>
      <c r="IO39" s="21" t="str">
        <f t="shared" si="134"/>
        <v/>
      </c>
      <c r="IP39" s="21" t="str">
        <f t="shared" si="135"/>
        <v/>
      </c>
      <c r="IQ39" s="21" t="str">
        <f t="shared" si="136"/>
        <v/>
      </c>
      <c r="IR39" s="21" t="str">
        <f t="shared" si="137"/>
        <v/>
      </c>
      <c r="IS39" s="21" t="str">
        <f t="shared" si="138"/>
        <v/>
      </c>
      <c r="IT39" s="21" t="str">
        <f t="shared" si="139"/>
        <v/>
      </c>
      <c r="IU39" s="21" t="str">
        <f t="shared" si="140"/>
        <v/>
      </c>
      <c r="IV39" s="21" t="str">
        <f t="shared" si="141"/>
        <v/>
      </c>
      <c r="IW39" s="182" t="str">
        <f t="shared" si="82"/>
        <v/>
      </c>
    </row>
    <row r="40" spans="2:257" x14ac:dyDescent="0.4">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I40" s="20" t="str">
        <f t="shared" si="85"/>
        <v/>
      </c>
      <c r="FJ40" s="21" t="str">
        <f t="shared" si="86"/>
        <v/>
      </c>
      <c r="FK40" s="21" t="str">
        <f t="shared" si="87"/>
        <v/>
      </c>
      <c r="FL40" s="270" t="str">
        <f t="shared" si="88"/>
        <v/>
      </c>
      <c r="FM40" s="21" t="str">
        <f t="shared" si="89"/>
        <v/>
      </c>
      <c r="FN40" s="21" t="str">
        <f t="shared" si="90"/>
        <v/>
      </c>
      <c r="FO40" s="21" t="str">
        <f t="shared" si="91"/>
        <v/>
      </c>
      <c r="FP40" s="270" t="str">
        <f t="shared" si="92"/>
        <v/>
      </c>
      <c r="FQ40" s="21" t="str">
        <f t="shared" si="93"/>
        <v/>
      </c>
      <c r="FR40" s="21" t="str">
        <f t="shared" si="94"/>
        <v/>
      </c>
      <c r="FS40" s="21" t="str">
        <f t="shared" si="95"/>
        <v/>
      </c>
      <c r="FT40" s="270" t="str">
        <f t="shared" si="96"/>
        <v/>
      </c>
      <c r="FU40" s="21" t="str">
        <f t="shared" si="97"/>
        <v/>
      </c>
      <c r="FV40" s="21" t="str">
        <f t="shared" si="98"/>
        <v/>
      </c>
      <c r="FW40" s="21" t="str">
        <f t="shared" si="99"/>
        <v/>
      </c>
      <c r="FX40" s="270" t="str">
        <f t="shared" si="100"/>
        <v/>
      </c>
      <c r="FY40" s="270" t="str">
        <f t="shared" si="101"/>
        <v/>
      </c>
      <c r="FZ40" s="273" t="str">
        <f t="shared" si="26"/>
        <v/>
      </c>
      <c r="GA40" s="270" t="str">
        <f t="shared" si="27"/>
        <v/>
      </c>
      <c r="GB40" s="273" t="str">
        <f t="shared" si="28"/>
        <v/>
      </c>
      <c r="GC40" s="20" t="str">
        <f t="shared" si="102"/>
        <v/>
      </c>
      <c r="GD40" s="21" t="str">
        <f t="shared" si="103"/>
        <v/>
      </c>
      <c r="GE40" s="21" t="str">
        <f t="shared" si="104"/>
        <v/>
      </c>
      <c r="GF40" s="21" t="str">
        <f t="shared" si="105"/>
        <v/>
      </c>
      <c r="GG40" s="21" t="str">
        <f t="shared" si="106"/>
        <v/>
      </c>
      <c r="GH40" s="21" t="str">
        <f t="shared" si="107"/>
        <v/>
      </c>
      <c r="GI40" s="21" t="str">
        <f t="shared" si="108"/>
        <v/>
      </c>
      <c r="GJ40" s="21" t="str">
        <f t="shared" si="109"/>
        <v/>
      </c>
      <c r="GK40" s="21" t="str">
        <f t="shared" si="110"/>
        <v/>
      </c>
      <c r="GL40" s="21" t="str">
        <f t="shared" si="111"/>
        <v/>
      </c>
      <c r="GM40" s="21" t="str">
        <f t="shared" si="112"/>
        <v/>
      </c>
      <c r="GN40" s="270" t="str">
        <f t="shared" si="113"/>
        <v/>
      </c>
      <c r="GO40" s="240" t="str">
        <f t="shared" si="31"/>
        <v/>
      </c>
      <c r="GP40" s="275" t="str">
        <f t="shared" si="32"/>
        <v/>
      </c>
      <c r="GQ40" s="20" t="str">
        <f t="shared" si="33"/>
        <v/>
      </c>
      <c r="GR40" s="21" t="str">
        <f t="shared" si="34"/>
        <v/>
      </c>
      <c r="GS40" s="21" t="str">
        <f t="shared" si="35"/>
        <v/>
      </c>
      <c r="GT40" s="21" t="str">
        <f t="shared" si="36"/>
        <v/>
      </c>
      <c r="GU40" s="21" t="str">
        <f t="shared" si="37"/>
        <v/>
      </c>
      <c r="GV40" s="21" t="str">
        <f t="shared" si="38"/>
        <v/>
      </c>
      <c r="GW40" s="21" t="str">
        <f t="shared" si="39"/>
        <v/>
      </c>
      <c r="GX40" s="21" t="str">
        <f t="shared" si="40"/>
        <v/>
      </c>
      <c r="GY40" s="21" t="str">
        <f t="shared" si="41"/>
        <v/>
      </c>
      <c r="GZ40" s="21" t="str">
        <f t="shared" si="42"/>
        <v/>
      </c>
      <c r="HA40" s="21" t="str">
        <f t="shared" si="43"/>
        <v/>
      </c>
      <c r="HB40" s="21" t="str">
        <f t="shared" si="44"/>
        <v/>
      </c>
      <c r="HC40" s="275" t="str">
        <f t="shared" si="45"/>
        <v/>
      </c>
      <c r="HD40" s="273" t="str">
        <f t="shared" si="46"/>
        <v/>
      </c>
      <c r="HE40" s="240" t="str">
        <f t="shared" si="47"/>
        <v/>
      </c>
      <c r="HQ40" s="273" t="str">
        <f t="shared" si="50"/>
        <v/>
      </c>
      <c r="HR40" s="20" t="str">
        <f t="shared" si="51"/>
        <v/>
      </c>
      <c r="HS40" s="21" t="str">
        <f t="shared" si="52"/>
        <v/>
      </c>
      <c r="HT40" s="21" t="str">
        <f t="shared" si="53"/>
        <v/>
      </c>
      <c r="HU40" s="270" t="str">
        <f t="shared" si="54"/>
        <v/>
      </c>
      <c r="HV40" s="180" t="str">
        <f t="shared" si="55"/>
        <v/>
      </c>
      <c r="HW40" s="180" t="str">
        <f t="shared" si="56"/>
        <v/>
      </c>
      <c r="HX40" s="20" t="str">
        <f t="shared" si="118"/>
        <v/>
      </c>
      <c r="HY40" s="21" t="str">
        <f t="shared" si="119"/>
        <v/>
      </c>
      <c r="HZ40" s="21" t="str">
        <f t="shared" si="120"/>
        <v/>
      </c>
      <c r="IA40" s="21" t="str">
        <f t="shared" si="121"/>
        <v/>
      </c>
      <c r="IB40" s="21" t="str">
        <f t="shared" si="122"/>
        <v/>
      </c>
      <c r="IC40" s="21" t="str">
        <f t="shared" si="123"/>
        <v/>
      </c>
      <c r="ID40" s="21" t="str">
        <f t="shared" si="124"/>
        <v/>
      </c>
      <c r="IE40" s="21" t="str">
        <f t="shared" si="125"/>
        <v/>
      </c>
      <c r="IF40" s="21" t="str">
        <f t="shared" si="126"/>
        <v/>
      </c>
      <c r="IG40" s="21" t="str">
        <f t="shared" si="127"/>
        <v/>
      </c>
      <c r="IH40" s="21" t="str">
        <f t="shared" si="128"/>
        <v/>
      </c>
      <c r="II40" s="21" t="str">
        <f t="shared" si="129"/>
        <v/>
      </c>
      <c r="IJ40" s="21" t="str">
        <f t="shared" si="130"/>
        <v/>
      </c>
      <c r="IK40" s="181" t="str">
        <f t="shared" si="70"/>
        <v/>
      </c>
      <c r="IL40" s="20" t="str">
        <f t="shared" si="131"/>
        <v/>
      </c>
      <c r="IM40" s="21" t="str">
        <f t="shared" si="132"/>
        <v/>
      </c>
      <c r="IN40" s="21" t="str">
        <f t="shared" si="133"/>
        <v/>
      </c>
      <c r="IO40" s="21" t="str">
        <f t="shared" si="134"/>
        <v/>
      </c>
      <c r="IP40" s="21" t="str">
        <f t="shared" si="135"/>
        <v/>
      </c>
      <c r="IQ40" s="21" t="str">
        <f t="shared" si="136"/>
        <v/>
      </c>
      <c r="IR40" s="21" t="str">
        <f t="shared" si="137"/>
        <v/>
      </c>
      <c r="IS40" s="21" t="str">
        <f t="shared" si="138"/>
        <v/>
      </c>
      <c r="IT40" s="21" t="str">
        <f t="shared" si="139"/>
        <v/>
      </c>
      <c r="IU40" s="21" t="str">
        <f t="shared" si="140"/>
        <v/>
      </c>
      <c r="IV40" s="21" t="str">
        <f t="shared" si="141"/>
        <v/>
      </c>
      <c r="IW40" s="182" t="str">
        <f t="shared" si="82"/>
        <v/>
      </c>
    </row>
    <row r="41" spans="2:257" x14ac:dyDescent="0.4">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I41" s="20" t="str">
        <f t="shared" si="85"/>
        <v/>
      </c>
      <c r="FJ41" s="21" t="str">
        <f t="shared" si="86"/>
        <v/>
      </c>
      <c r="FK41" s="21" t="str">
        <f t="shared" si="87"/>
        <v/>
      </c>
      <c r="FL41" s="270" t="str">
        <f t="shared" si="88"/>
        <v/>
      </c>
      <c r="FM41" s="21" t="str">
        <f t="shared" si="89"/>
        <v/>
      </c>
      <c r="FN41" s="21" t="str">
        <f t="shared" si="90"/>
        <v/>
      </c>
      <c r="FO41" s="21" t="str">
        <f t="shared" si="91"/>
        <v/>
      </c>
      <c r="FP41" s="270" t="str">
        <f t="shared" si="92"/>
        <v/>
      </c>
      <c r="FQ41" s="21" t="str">
        <f t="shared" si="93"/>
        <v/>
      </c>
      <c r="FR41" s="21" t="str">
        <f t="shared" si="94"/>
        <v/>
      </c>
      <c r="FS41" s="21" t="str">
        <f t="shared" si="95"/>
        <v/>
      </c>
      <c r="FT41" s="270" t="str">
        <f t="shared" si="96"/>
        <v/>
      </c>
      <c r="FU41" s="21" t="str">
        <f t="shared" si="97"/>
        <v/>
      </c>
      <c r="FV41" s="21" t="str">
        <f t="shared" si="98"/>
        <v/>
      </c>
      <c r="FW41" s="21" t="str">
        <f t="shared" si="99"/>
        <v/>
      </c>
      <c r="FX41" s="270" t="str">
        <f t="shared" si="100"/>
        <v/>
      </c>
      <c r="FY41" s="270" t="str">
        <f t="shared" si="101"/>
        <v/>
      </c>
      <c r="FZ41" s="273" t="str">
        <f t="shared" si="26"/>
        <v/>
      </c>
      <c r="GA41" s="270" t="str">
        <f t="shared" si="27"/>
        <v/>
      </c>
      <c r="GB41" s="273" t="str">
        <f t="shared" si="28"/>
        <v/>
      </c>
      <c r="GC41" s="20" t="str">
        <f t="shared" si="102"/>
        <v/>
      </c>
      <c r="GD41" s="21" t="str">
        <f t="shared" si="103"/>
        <v/>
      </c>
      <c r="GE41" s="21" t="str">
        <f t="shared" si="104"/>
        <v/>
      </c>
      <c r="GF41" s="21" t="str">
        <f t="shared" si="105"/>
        <v/>
      </c>
      <c r="GG41" s="21" t="str">
        <f t="shared" si="106"/>
        <v/>
      </c>
      <c r="GH41" s="21" t="str">
        <f t="shared" si="107"/>
        <v/>
      </c>
      <c r="GI41" s="21" t="str">
        <f t="shared" si="108"/>
        <v/>
      </c>
      <c r="GJ41" s="21" t="str">
        <f t="shared" si="109"/>
        <v/>
      </c>
      <c r="GK41" s="21" t="str">
        <f t="shared" si="110"/>
        <v/>
      </c>
      <c r="GL41" s="21" t="str">
        <f t="shared" si="111"/>
        <v/>
      </c>
      <c r="GM41" s="21" t="str">
        <f t="shared" si="112"/>
        <v/>
      </c>
      <c r="GN41" s="270" t="str">
        <f t="shared" si="113"/>
        <v/>
      </c>
      <c r="GO41" s="240" t="str">
        <f t="shared" si="31"/>
        <v/>
      </c>
      <c r="GP41" s="275" t="str">
        <f t="shared" si="32"/>
        <v/>
      </c>
      <c r="GQ41" s="20" t="str">
        <f t="shared" si="33"/>
        <v/>
      </c>
      <c r="GR41" s="21" t="str">
        <f t="shared" si="34"/>
        <v/>
      </c>
      <c r="GS41" s="21" t="str">
        <f t="shared" si="35"/>
        <v/>
      </c>
      <c r="GT41" s="21" t="str">
        <f t="shared" si="36"/>
        <v/>
      </c>
      <c r="GU41" s="21" t="str">
        <f t="shared" si="37"/>
        <v/>
      </c>
      <c r="GV41" s="21" t="str">
        <f t="shared" si="38"/>
        <v/>
      </c>
      <c r="GW41" s="21" t="str">
        <f t="shared" si="39"/>
        <v/>
      </c>
      <c r="GX41" s="21" t="str">
        <f t="shared" si="40"/>
        <v/>
      </c>
      <c r="GY41" s="21" t="str">
        <f t="shared" si="41"/>
        <v/>
      </c>
      <c r="GZ41" s="21" t="str">
        <f t="shared" si="42"/>
        <v/>
      </c>
      <c r="HA41" s="21" t="str">
        <f t="shared" si="43"/>
        <v/>
      </c>
      <c r="HB41" s="21" t="str">
        <f t="shared" si="44"/>
        <v/>
      </c>
      <c r="HC41" s="275" t="str">
        <f t="shared" si="45"/>
        <v/>
      </c>
      <c r="HD41" s="273" t="str">
        <f t="shared" si="46"/>
        <v/>
      </c>
      <c r="HE41" s="240" t="str">
        <f t="shared" si="47"/>
        <v/>
      </c>
      <c r="HQ41" s="273" t="str">
        <f t="shared" si="50"/>
        <v/>
      </c>
      <c r="HR41" s="20" t="str">
        <f t="shared" si="51"/>
        <v/>
      </c>
      <c r="HS41" s="21" t="str">
        <f t="shared" si="52"/>
        <v/>
      </c>
      <c r="HT41" s="21" t="str">
        <f t="shared" si="53"/>
        <v/>
      </c>
      <c r="HU41" s="270" t="str">
        <f t="shared" si="54"/>
        <v/>
      </c>
      <c r="HV41" s="180" t="str">
        <f t="shared" si="55"/>
        <v/>
      </c>
      <c r="HW41" s="180" t="str">
        <f t="shared" si="56"/>
        <v/>
      </c>
      <c r="HX41" s="20" t="str">
        <f t="shared" si="118"/>
        <v/>
      </c>
      <c r="HY41" s="21" t="str">
        <f t="shared" si="119"/>
        <v/>
      </c>
      <c r="HZ41" s="21" t="str">
        <f t="shared" si="120"/>
        <v/>
      </c>
      <c r="IA41" s="21" t="str">
        <f t="shared" si="121"/>
        <v/>
      </c>
      <c r="IB41" s="21" t="str">
        <f t="shared" si="122"/>
        <v/>
      </c>
      <c r="IC41" s="21" t="str">
        <f t="shared" si="123"/>
        <v/>
      </c>
      <c r="ID41" s="21" t="str">
        <f t="shared" si="124"/>
        <v/>
      </c>
      <c r="IE41" s="21" t="str">
        <f t="shared" si="125"/>
        <v/>
      </c>
      <c r="IF41" s="21" t="str">
        <f t="shared" si="126"/>
        <v/>
      </c>
      <c r="IG41" s="21" t="str">
        <f t="shared" si="127"/>
        <v/>
      </c>
      <c r="IH41" s="21" t="str">
        <f t="shared" si="128"/>
        <v/>
      </c>
      <c r="II41" s="21" t="str">
        <f t="shared" si="129"/>
        <v/>
      </c>
      <c r="IJ41" s="21" t="str">
        <f t="shared" si="130"/>
        <v/>
      </c>
      <c r="IK41" s="181" t="str">
        <f t="shared" si="70"/>
        <v/>
      </c>
      <c r="IL41" s="20" t="str">
        <f t="shared" si="131"/>
        <v/>
      </c>
      <c r="IM41" s="21" t="str">
        <f t="shared" si="132"/>
        <v/>
      </c>
      <c r="IN41" s="21" t="str">
        <f t="shared" si="133"/>
        <v/>
      </c>
      <c r="IO41" s="21" t="str">
        <f t="shared" si="134"/>
        <v/>
      </c>
      <c r="IP41" s="21" t="str">
        <f t="shared" si="135"/>
        <v/>
      </c>
      <c r="IQ41" s="21" t="str">
        <f t="shared" si="136"/>
        <v/>
      </c>
      <c r="IR41" s="21" t="str">
        <f t="shared" si="137"/>
        <v/>
      </c>
      <c r="IS41" s="21" t="str">
        <f t="shared" si="138"/>
        <v/>
      </c>
      <c r="IT41" s="21" t="str">
        <f t="shared" si="139"/>
        <v/>
      </c>
      <c r="IU41" s="21" t="str">
        <f t="shared" si="140"/>
        <v/>
      </c>
      <c r="IV41" s="21" t="str">
        <f t="shared" si="141"/>
        <v/>
      </c>
      <c r="IW41" s="182" t="str">
        <f t="shared" si="82"/>
        <v/>
      </c>
    </row>
    <row r="42" spans="2:257" x14ac:dyDescent="0.4">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I42" s="20" t="str">
        <f t="shared" si="85"/>
        <v/>
      </c>
      <c r="FJ42" s="21" t="str">
        <f t="shared" si="86"/>
        <v/>
      </c>
      <c r="FK42" s="21" t="str">
        <f t="shared" si="87"/>
        <v/>
      </c>
      <c r="FL42" s="270" t="str">
        <f t="shared" si="88"/>
        <v/>
      </c>
      <c r="FM42" s="21" t="str">
        <f t="shared" si="89"/>
        <v/>
      </c>
      <c r="FN42" s="21" t="str">
        <f t="shared" si="90"/>
        <v/>
      </c>
      <c r="FO42" s="21" t="str">
        <f t="shared" si="91"/>
        <v/>
      </c>
      <c r="FP42" s="270" t="str">
        <f t="shared" si="92"/>
        <v/>
      </c>
      <c r="FQ42" s="21" t="str">
        <f t="shared" si="93"/>
        <v/>
      </c>
      <c r="FR42" s="21" t="str">
        <f t="shared" si="94"/>
        <v/>
      </c>
      <c r="FS42" s="21" t="str">
        <f t="shared" si="95"/>
        <v/>
      </c>
      <c r="FT42" s="270" t="str">
        <f t="shared" si="96"/>
        <v/>
      </c>
      <c r="FU42" s="21" t="str">
        <f t="shared" si="97"/>
        <v/>
      </c>
      <c r="FV42" s="21" t="str">
        <f t="shared" si="98"/>
        <v/>
      </c>
      <c r="FW42" s="21" t="str">
        <f t="shared" si="99"/>
        <v/>
      </c>
      <c r="FX42" s="270" t="str">
        <f t="shared" si="100"/>
        <v/>
      </c>
      <c r="FY42" s="270" t="str">
        <f t="shared" si="101"/>
        <v/>
      </c>
      <c r="FZ42" s="273" t="str">
        <f t="shared" si="26"/>
        <v/>
      </c>
      <c r="GA42" s="270" t="str">
        <f t="shared" si="27"/>
        <v/>
      </c>
      <c r="GB42" s="273" t="str">
        <f t="shared" si="28"/>
        <v/>
      </c>
      <c r="GC42" s="20" t="str">
        <f t="shared" si="102"/>
        <v/>
      </c>
      <c r="GD42" s="21" t="str">
        <f t="shared" si="103"/>
        <v/>
      </c>
      <c r="GE42" s="21" t="str">
        <f t="shared" si="104"/>
        <v/>
      </c>
      <c r="GF42" s="21" t="str">
        <f t="shared" si="105"/>
        <v/>
      </c>
      <c r="GG42" s="21" t="str">
        <f t="shared" si="106"/>
        <v/>
      </c>
      <c r="GH42" s="21" t="str">
        <f t="shared" si="107"/>
        <v/>
      </c>
      <c r="GI42" s="21" t="str">
        <f t="shared" si="108"/>
        <v/>
      </c>
      <c r="GJ42" s="21" t="str">
        <f t="shared" si="109"/>
        <v/>
      </c>
      <c r="GK42" s="21" t="str">
        <f t="shared" si="110"/>
        <v/>
      </c>
      <c r="GL42" s="21" t="str">
        <f t="shared" si="111"/>
        <v/>
      </c>
      <c r="GM42" s="21" t="str">
        <f t="shared" si="112"/>
        <v/>
      </c>
      <c r="GN42" s="270" t="str">
        <f t="shared" si="113"/>
        <v/>
      </c>
      <c r="GO42" s="240" t="str">
        <f t="shared" si="31"/>
        <v/>
      </c>
      <c r="GP42" s="275" t="str">
        <f t="shared" si="32"/>
        <v/>
      </c>
      <c r="GQ42" s="20" t="str">
        <f t="shared" si="33"/>
        <v/>
      </c>
      <c r="GR42" s="21" t="str">
        <f t="shared" si="34"/>
        <v/>
      </c>
      <c r="GS42" s="21" t="str">
        <f t="shared" si="35"/>
        <v/>
      </c>
      <c r="GT42" s="21" t="str">
        <f t="shared" si="36"/>
        <v/>
      </c>
      <c r="GU42" s="21" t="str">
        <f t="shared" si="37"/>
        <v/>
      </c>
      <c r="GV42" s="21" t="str">
        <f t="shared" si="38"/>
        <v/>
      </c>
      <c r="GW42" s="21" t="str">
        <f t="shared" si="39"/>
        <v/>
      </c>
      <c r="GX42" s="21" t="str">
        <f t="shared" si="40"/>
        <v/>
      </c>
      <c r="GY42" s="21" t="str">
        <f t="shared" si="41"/>
        <v/>
      </c>
      <c r="GZ42" s="21" t="str">
        <f t="shared" si="42"/>
        <v/>
      </c>
      <c r="HA42" s="21" t="str">
        <f t="shared" si="43"/>
        <v/>
      </c>
      <c r="HB42" s="21" t="str">
        <f t="shared" si="44"/>
        <v/>
      </c>
      <c r="HC42" s="275" t="str">
        <f t="shared" si="45"/>
        <v/>
      </c>
      <c r="HD42" s="273" t="str">
        <f t="shared" si="46"/>
        <v/>
      </c>
      <c r="HE42" s="240" t="str">
        <f t="shared" si="47"/>
        <v/>
      </c>
      <c r="HQ42" s="273" t="str">
        <f t="shared" si="50"/>
        <v/>
      </c>
      <c r="HR42" s="20" t="str">
        <f t="shared" si="51"/>
        <v/>
      </c>
      <c r="HS42" s="21" t="str">
        <f t="shared" si="52"/>
        <v/>
      </c>
      <c r="HT42" s="21" t="str">
        <f t="shared" si="53"/>
        <v/>
      </c>
      <c r="HU42" s="270" t="str">
        <f t="shared" si="54"/>
        <v/>
      </c>
      <c r="HV42" s="180" t="str">
        <f t="shared" si="55"/>
        <v/>
      </c>
      <c r="HW42" s="180" t="str">
        <f t="shared" si="56"/>
        <v/>
      </c>
      <c r="HX42" s="20" t="str">
        <f t="shared" si="118"/>
        <v/>
      </c>
      <c r="HY42" s="21" t="str">
        <f t="shared" si="119"/>
        <v/>
      </c>
      <c r="HZ42" s="21" t="str">
        <f t="shared" si="120"/>
        <v/>
      </c>
      <c r="IA42" s="21" t="str">
        <f t="shared" si="121"/>
        <v/>
      </c>
      <c r="IB42" s="21" t="str">
        <f t="shared" si="122"/>
        <v/>
      </c>
      <c r="IC42" s="21" t="str">
        <f t="shared" si="123"/>
        <v/>
      </c>
      <c r="ID42" s="21" t="str">
        <f t="shared" si="124"/>
        <v/>
      </c>
      <c r="IE42" s="21" t="str">
        <f t="shared" si="125"/>
        <v/>
      </c>
      <c r="IF42" s="21" t="str">
        <f t="shared" si="126"/>
        <v/>
      </c>
      <c r="IG42" s="21" t="str">
        <f t="shared" si="127"/>
        <v/>
      </c>
      <c r="IH42" s="21" t="str">
        <f t="shared" si="128"/>
        <v/>
      </c>
      <c r="II42" s="21" t="str">
        <f t="shared" si="129"/>
        <v/>
      </c>
      <c r="IJ42" s="21" t="str">
        <f t="shared" si="130"/>
        <v/>
      </c>
      <c r="IK42" s="181" t="str">
        <f t="shared" si="70"/>
        <v/>
      </c>
      <c r="IL42" s="20" t="str">
        <f t="shared" si="131"/>
        <v/>
      </c>
      <c r="IM42" s="21" t="str">
        <f t="shared" si="132"/>
        <v/>
      </c>
      <c r="IN42" s="21" t="str">
        <f t="shared" si="133"/>
        <v/>
      </c>
      <c r="IO42" s="21" t="str">
        <f t="shared" si="134"/>
        <v/>
      </c>
      <c r="IP42" s="21" t="str">
        <f t="shared" si="135"/>
        <v/>
      </c>
      <c r="IQ42" s="21" t="str">
        <f t="shared" si="136"/>
        <v/>
      </c>
      <c r="IR42" s="21" t="str">
        <f t="shared" si="137"/>
        <v/>
      </c>
      <c r="IS42" s="21" t="str">
        <f t="shared" si="138"/>
        <v/>
      </c>
      <c r="IT42" s="21" t="str">
        <f t="shared" si="139"/>
        <v/>
      </c>
      <c r="IU42" s="21" t="str">
        <f t="shared" si="140"/>
        <v/>
      </c>
      <c r="IV42" s="21" t="str">
        <f t="shared" si="141"/>
        <v/>
      </c>
      <c r="IW42" s="182" t="str">
        <f t="shared" si="82"/>
        <v/>
      </c>
    </row>
    <row r="43" spans="2:257" x14ac:dyDescent="0.4">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I43" s="20" t="str">
        <f t="shared" si="85"/>
        <v/>
      </c>
      <c r="FJ43" s="21" t="str">
        <f t="shared" si="86"/>
        <v/>
      </c>
      <c r="FK43" s="21" t="str">
        <f t="shared" si="87"/>
        <v/>
      </c>
      <c r="FL43" s="270" t="str">
        <f t="shared" si="88"/>
        <v/>
      </c>
      <c r="FM43" s="21" t="str">
        <f t="shared" si="89"/>
        <v/>
      </c>
      <c r="FN43" s="21" t="str">
        <f t="shared" si="90"/>
        <v/>
      </c>
      <c r="FO43" s="21" t="str">
        <f t="shared" si="91"/>
        <v/>
      </c>
      <c r="FP43" s="270" t="str">
        <f t="shared" si="92"/>
        <v/>
      </c>
      <c r="FQ43" s="21" t="str">
        <f t="shared" si="93"/>
        <v/>
      </c>
      <c r="FR43" s="21" t="str">
        <f t="shared" si="94"/>
        <v/>
      </c>
      <c r="FS43" s="21" t="str">
        <f t="shared" si="95"/>
        <v/>
      </c>
      <c r="FT43" s="270" t="str">
        <f t="shared" si="96"/>
        <v/>
      </c>
      <c r="FU43" s="21" t="str">
        <f t="shared" si="97"/>
        <v/>
      </c>
      <c r="FV43" s="21" t="str">
        <f t="shared" si="98"/>
        <v/>
      </c>
      <c r="FW43" s="21" t="str">
        <f t="shared" si="99"/>
        <v/>
      </c>
      <c r="FX43" s="270" t="str">
        <f t="shared" si="100"/>
        <v/>
      </c>
      <c r="FY43" s="270" t="str">
        <f t="shared" si="101"/>
        <v/>
      </c>
      <c r="FZ43" s="273" t="str">
        <f t="shared" si="26"/>
        <v/>
      </c>
      <c r="GA43" s="270" t="str">
        <f t="shared" si="27"/>
        <v/>
      </c>
      <c r="GB43" s="273" t="str">
        <f t="shared" si="28"/>
        <v/>
      </c>
      <c r="GC43" s="20" t="str">
        <f t="shared" si="102"/>
        <v/>
      </c>
      <c r="GD43" s="21" t="str">
        <f t="shared" si="103"/>
        <v/>
      </c>
      <c r="GE43" s="21" t="str">
        <f t="shared" si="104"/>
        <v/>
      </c>
      <c r="GF43" s="21" t="str">
        <f t="shared" si="105"/>
        <v/>
      </c>
      <c r="GG43" s="21" t="str">
        <f t="shared" si="106"/>
        <v/>
      </c>
      <c r="GH43" s="21" t="str">
        <f t="shared" si="107"/>
        <v/>
      </c>
      <c r="GI43" s="21" t="str">
        <f t="shared" si="108"/>
        <v/>
      </c>
      <c r="GJ43" s="21" t="str">
        <f t="shared" si="109"/>
        <v/>
      </c>
      <c r="GK43" s="21" t="str">
        <f t="shared" si="110"/>
        <v/>
      </c>
      <c r="GL43" s="21" t="str">
        <f t="shared" si="111"/>
        <v/>
      </c>
      <c r="GM43" s="21" t="str">
        <f t="shared" si="112"/>
        <v/>
      </c>
      <c r="GN43" s="270" t="str">
        <f t="shared" si="113"/>
        <v/>
      </c>
      <c r="GO43" s="240" t="str">
        <f t="shared" si="31"/>
        <v/>
      </c>
      <c r="GP43" s="275" t="str">
        <f t="shared" si="32"/>
        <v/>
      </c>
      <c r="GQ43" s="20" t="str">
        <f t="shared" si="33"/>
        <v/>
      </c>
      <c r="GR43" s="21" t="str">
        <f t="shared" si="34"/>
        <v/>
      </c>
      <c r="GS43" s="21" t="str">
        <f t="shared" si="35"/>
        <v/>
      </c>
      <c r="GT43" s="21" t="str">
        <f t="shared" si="36"/>
        <v/>
      </c>
      <c r="GU43" s="21" t="str">
        <f t="shared" si="37"/>
        <v/>
      </c>
      <c r="GV43" s="21" t="str">
        <f t="shared" si="38"/>
        <v/>
      </c>
      <c r="GW43" s="21" t="str">
        <f t="shared" si="39"/>
        <v/>
      </c>
      <c r="GX43" s="21" t="str">
        <f t="shared" si="40"/>
        <v/>
      </c>
      <c r="GY43" s="21" t="str">
        <f t="shared" si="41"/>
        <v/>
      </c>
      <c r="GZ43" s="21" t="str">
        <f t="shared" si="42"/>
        <v/>
      </c>
      <c r="HA43" s="21" t="str">
        <f t="shared" si="43"/>
        <v/>
      </c>
      <c r="HB43" s="21" t="str">
        <f t="shared" si="44"/>
        <v/>
      </c>
      <c r="HC43" s="275" t="str">
        <f t="shared" si="45"/>
        <v/>
      </c>
      <c r="HD43" s="273" t="str">
        <f t="shared" si="46"/>
        <v/>
      </c>
      <c r="HE43" s="240" t="str">
        <f t="shared" si="47"/>
        <v/>
      </c>
      <c r="HQ43" s="273" t="str">
        <f t="shared" si="50"/>
        <v/>
      </c>
      <c r="HR43" s="20" t="str">
        <f t="shared" si="51"/>
        <v/>
      </c>
      <c r="HS43" s="21" t="str">
        <f t="shared" si="52"/>
        <v/>
      </c>
      <c r="HT43" s="21" t="str">
        <f t="shared" si="53"/>
        <v/>
      </c>
      <c r="HU43" s="270" t="str">
        <f t="shared" si="54"/>
        <v/>
      </c>
      <c r="HV43" s="180" t="str">
        <f t="shared" si="55"/>
        <v/>
      </c>
      <c r="HW43" s="180" t="str">
        <f t="shared" si="56"/>
        <v/>
      </c>
      <c r="HX43" s="20" t="str">
        <f t="shared" si="118"/>
        <v/>
      </c>
      <c r="HY43" s="21" t="str">
        <f t="shared" si="119"/>
        <v/>
      </c>
      <c r="HZ43" s="21" t="str">
        <f t="shared" si="120"/>
        <v/>
      </c>
      <c r="IA43" s="21" t="str">
        <f t="shared" si="121"/>
        <v/>
      </c>
      <c r="IB43" s="21" t="str">
        <f t="shared" si="122"/>
        <v/>
      </c>
      <c r="IC43" s="21" t="str">
        <f t="shared" si="123"/>
        <v/>
      </c>
      <c r="ID43" s="21" t="str">
        <f t="shared" si="124"/>
        <v/>
      </c>
      <c r="IE43" s="21" t="str">
        <f t="shared" si="125"/>
        <v/>
      </c>
      <c r="IF43" s="21" t="str">
        <f t="shared" si="126"/>
        <v/>
      </c>
      <c r="IG43" s="21" t="str">
        <f t="shared" si="127"/>
        <v/>
      </c>
      <c r="IH43" s="21" t="str">
        <f t="shared" si="128"/>
        <v/>
      </c>
      <c r="II43" s="21" t="str">
        <f t="shared" si="129"/>
        <v/>
      </c>
      <c r="IJ43" s="21" t="str">
        <f t="shared" si="130"/>
        <v/>
      </c>
      <c r="IK43" s="181" t="str">
        <f t="shared" si="70"/>
        <v/>
      </c>
      <c r="IL43" s="20" t="str">
        <f t="shared" si="131"/>
        <v/>
      </c>
      <c r="IM43" s="21" t="str">
        <f t="shared" si="132"/>
        <v/>
      </c>
      <c r="IN43" s="21" t="str">
        <f t="shared" si="133"/>
        <v/>
      </c>
      <c r="IO43" s="21" t="str">
        <f t="shared" si="134"/>
        <v/>
      </c>
      <c r="IP43" s="21" t="str">
        <f t="shared" si="135"/>
        <v/>
      </c>
      <c r="IQ43" s="21" t="str">
        <f t="shared" si="136"/>
        <v/>
      </c>
      <c r="IR43" s="21" t="str">
        <f t="shared" si="137"/>
        <v/>
      </c>
      <c r="IS43" s="21" t="str">
        <f t="shared" si="138"/>
        <v/>
      </c>
      <c r="IT43" s="21" t="str">
        <f t="shared" si="139"/>
        <v/>
      </c>
      <c r="IU43" s="21" t="str">
        <f t="shared" si="140"/>
        <v/>
      </c>
      <c r="IV43" s="21" t="str">
        <f t="shared" si="141"/>
        <v/>
      </c>
      <c r="IW43" s="182" t="str">
        <f t="shared" si="82"/>
        <v/>
      </c>
    </row>
    <row r="44" spans="2:257" x14ac:dyDescent="0.4">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I44" s="20" t="str">
        <f t="shared" si="85"/>
        <v/>
      </c>
      <c r="FJ44" s="21" t="str">
        <f t="shared" si="86"/>
        <v/>
      </c>
      <c r="FK44" s="21" t="str">
        <f t="shared" si="87"/>
        <v/>
      </c>
      <c r="FL44" s="270" t="str">
        <f t="shared" si="88"/>
        <v/>
      </c>
      <c r="FM44" s="21" t="str">
        <f t="shared" si="89"/>
        <v/>
      </c>
      <c r="FN44" s="21" t="str">
        <f t="shared" si="90"/>
        <v/>
      </c>
      <c r="FO44" s="21" t="str">
        <f t="shared" si="91"/>
        <v/>
      </c>
      <c r="FP44" s="270" t="str">
        <f t="shared" si="92"/>
        <v/>
      </c>
      <c r="FQ44" s="21" t="str">
        <f t="shared" si="93"/>
        <v/>
      </c>
      <c r="FR44" s="21" t="str">
        <f t="shared" si="94"/>
        <v/>
      </c>
      <c r="FS44" s="21" t="str">
        <f t="shared" si="95"/>
        <v/>
      </c>
      <c r="FT44" s="270" t="str">
        <f t="shared" si="96"/>
        <v/>
      </c>
      <c r="FU44" s="21" t="str">
        <f t="shared" si="97"/>
        <v/>
      </c>
      <c r="FV44" s="21" t="str">
        <f t="shared" si="98"/>
        <v/>
      </c>
      <c r="FW44" s="21" t="str">
        <f t="shared" si="99"/>
        <v/>
      </c>
      <c r="FX44" s="270" t="str">
        <f t="shared" si="100"/>
        <v/>
      </c>
      <c r="FY44" s="270" t="str">
        <f t="shared" si="101"/>
        <v/>
      </c>
      <c r="FZ44" s="273" t="str">
        <f t="shared" si="26"/>
        <v/>
      </c>
      <c r="GA44" s="270" t="str">
        <f t="shared" si="27"/>
        <v/>
      </c>
      <c r="GB44" s="273" t="str">
        <f t="shared" si="28"/>
        <v/>
      </c>
      <c r="GC44" s="20" t="str">
        <f t="shared" si="102"/>
        <v/>
      </c>
      <c r="GD44" s="21" t="str">
        <f t="shared" si="103"/>
        <v/>
      </c>
      <c r="GE44" s="21" t="str">
        <f t="shared" si="104"/>
        <v/>
      </c>
      <c r="GF44" s="21" t="str">
        <f t="shared" si="105"/>
        <v/>
      </c>
      <c r="GG44" s="21" t="str">
        <f t="shared" si="106"/>
        <v/>
      </c>
      <c r="GH44" s="21" t="str">
        <f t="shared" si="107"/>
        <v/>
      </c>
      <c r="GI44" s="21" t="str">
        <f t="shared" si="108"/>
        <v/>
      </c>
      <c r="GJ44" s="21" t="str">
        <f t="shared" si="109"/>
        <v/>
      </c>
      <c r="GK44" s="21" t="str">
        <f t="shared" si="110"/>
        <v/>
      </c>
      <c r="GL44" s="21" t="str">
        <f t="shared" si="111"/>
        <v/>
      </c>
      <c r="GM44" s="21" t="str">
        <f t="shared" si="112"/>
        <v/>
      </c>
      <c r="GN44" s="270" t="str">
        <f t="shared" si="113"/>
        <v/>
      </c>
      <c r="GO44" s="240" t="str">
        <f t="shared" si="31"/>
        <v/>
      </c>
      <c r="GP44" s="275" t="str">
        <f t="shared" si="32"/>
        <v/>
      </c>
      <c r="GQ44" s="20" t="str">
        <f t="shared" si="33"/>
        <v/>
      </c>
      <c r="GR44" s="21" t="str">
        <f t="shared" si="34"/>
        <v/>
      </c>
      <c r="GS44" s="21" t="str">
        <f t="shared" si="35"/>
        <v/>
      </c>
      <c r="GT44" s="21" t="str">
        <f t="shared" si="36"/>
        <v/>
      </c>
      <c r="GU44" s="21" t="str">
        <f t="shared" si="37"/>
        <v/>
      </c>
      <c r="GV44" s="21" t="str">
        <f t="shared" si="38"/>
        <v/>
      </c>
      <c r="GW44" s="21" t="str">
        <f t="shared" si="39"/>
        <v/>
      </c>
      <c r="GX44" s="21" t="str">
        <f t="shared" si="40"/>
        <v/>
      </c>
      <c r="GY44" s="21" t="str">
        <f t="shared" si="41"/>
        <v/>
      </c>
      <c r="GZ44" s="21" t="str">
        <f t="shared" si="42"/>
        <v/>
      </c>
      <c r="HA44" s="21" t="str">
        <f t="shared" si="43"/>
        <v/>
      </c>
      <c r="HB44" s="21" t="str">
        <f t="shared" si="44"/>
        <v/>
      </c>
      <c r="HC44" s="275" t="str">
        <f t="shared" si="45"/>
        <v/>
      </c>
      <c r="HD44" s="273" t="str">
        <f t="shared" si="46"/>
        <v/>
      </c>
      <c r="HE44" s="240" t="str">
        <f t="shared" si="47"/>
        <v/>
      </c>
      <c r="HQ44" s="273" t="str">
        <f t="shared" si="50"/>
        <v/>
      </c>
      <c r="HR44" s="20" t="str">
        <f t="shared" si="51"/>
        <v/>
      </c>
      <c r="HS44" s="21" t="str">
        <f t="shared" si="52"/>
        <v/>
      </c>
      <c r="HT44" s="21" t="str">
        <f t="shared" si="53"/>
        <v/>
      </c>
      <c r="HU44" s="270" t="str">
        <f t="shared" si="54"/>
        <v/>
      </c>
      <c r="HV44" s="180" t="str">
        <f t="shared" si="55"/>
        <v/>
      </c>
      <c r="HW44" s="180" t="str">
        <f t="shared" si="56"/>
        <v/>
      </c>
      <c r="HX44" s="20" t="str">
        <f t="shared" si="118"/>
        <v/>
      </c>
      <c r="HY44" s="21" t="str">
        <f t="shared" si="119"/>
        <v/>
      </c>
      <c r="HZ44" s="21" t="str">
        <f t="shared" si="120"/>
        <v/>
      </c>
      <c r="IA44" s="21" t="str">
        <f t="shared" si="121"/>
        <v/>
      </c>
      <c r="IB44" s="21" t="str">
        <f t="shared" si="122"/>
        <v/>
      </c>
      <c r="IC44" s="21" t="str">
        <f t="shared" si="123"/>
        <v/>
      </c>
      <c r="ID44" s="21" t="str">
        <f t="shared" si="124"/>
        <v/>
      </c>
      <c r="IE44" s="21" t="str">
        <f t="shared" si="125"/>
        <v/>
      </c>
      <c r="IF44" s="21" t="str">
        <f t="shared" si="126"/>
        <v/>
      </c>
      <c r="IG44" s="21" t="str">
        <f t="shared" si="127"/>
        <v/>
      </c>
      <c r="IH44" s="21" t="str">
        <f t="shared" si="128"/>
        <v/>
      </c>
      <c r="II44" s="21" t="str">
        <f t="shared" si="129"/>
        <v/>
      </c>
      <c r="IJ44" s="21" t="str">
        <f t="shared" si="130"/>
        <v/>
      </c>
      <c r="IK44" s="181" t="str">
        <f t="shared" si="70"/>
        <v/>
      </c>
      <c r="IL44" s="20" t="str">
        <f t="shared" si="131"/>
        <v/>
      </c>
      <c r="IM44" s="21" t="str">
        <f t="shared" si="132"/>
        <v/>
      </c>
      <c r="IN44" s="21" t="str">
        <f t="shared" si="133"/>
        <v/>
      </c>
      <c r="IO44" s="21" t="str">
        <f t="shared" si="134"/>
        <v/>
      </c>
      <c r="IP44" s="21" t="str">
        <f t="shared" si="135"/>
        <v/>
      </c>
      <c r="IQ44" s="21" t="str">
        <f t="shared" si="136"/>
        <v/>
      </c>
      <c r="IR44" s="21" t="str">
        <f t="shared" si="137"/>
        <v/>
      </c>
      <c r="IS44" s="21" t="str">
        <f t="shared" si="138"/>
        <v/>
      </c>
      <c r="IT44" s="21" t="str">
        <f t="shared" si="139"/>
        <v/>
      </c>
      <c r="IU44" s="21" t="str">
        <f t="shared" si="140"/>
        <v/>
      </c>
      <c r="IV44" s="21" t="str">
        <f t="shared" si="141"/>
        <v/>
      </c>
      <c r="IW44" s="182" t="str">
        <f t="shared" si="82"/>
        <v/>
      </c>
    </row>
    <row r="45" spans="2:257" x14ac:dyDescent="0.4">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I45" s="20" t="str">
        <f t="shared" si="85"/>
        <v/>
      </c>
      <c r="FJ45" s="21" t="str">
        <f t="shared" si="86"/>
        <v/>
      </c>
      <c r="FK45" s="21" t="str">
        <f t="shared" si="87"/>
        <v/>
      </c>
      <c r="FL45" s="270" t="str">
        <f t="shared" si="88"/>
        <v/>
      </c>
      <c r="FM45" s="21" t="str">
        <f t="shared" si="89"/>
        <v/>
      </c>
      <c r="FN45" s="21" t="str">
        <f t="shared" si="90"/>
        <v/>
      </c>
      <c r="FO45" s="21" t="str">
        <f t="shared" si="91"/>
        <v/>
      </c>
      <c r="FP45" s="270" t="str">
        <f t="shared" si="92"/>
        <v/>
      </c>
      <c r="FQ45" s="21" t="str">
        <f t="shared" si="93"/>
        <v/>
      </c>
      <c r="FR45" s="21" t="str">
        <f t="shared" si="94"/>
        <v/>
      </c>
      <c r="FS45" s="21" t="str">
        <f t="shared" si="95"/>
        <v/>
      </c>
      <c r="FT45" s="270" t="str">
        <f t="shared" si="96"/>
        <v/>
      </c>
      <c r="FU45" s="21" t="str">
        <f t="shared" si="97"/>
        <v/>
      </c>
      <c r="FV45" s="21" t="str">
        <f t="shared" si="98"/>
        <v/>
      </c>
      <c r="FW45" s="21" t="str">
        <f t="shared" si="99"/>
        <v/>
      </c>
      <c r="FX45" s="270" t="str">
        <f t="shared" si="100"/>
        <v/>
      </c>
      <c r="FY45" s="270" t="str">
        <f t="shared" si="101"/>
        <v/>
      </c>
      <c r="FZ45" s="273" t="str">
        <f t="shared" si="26"/>
        <v/>
      </c>
      <c r="GA45" s="270" t="str">
        <f t="shared" si="27"/>
        <v/>
      </c>
      <c r="GB45" s="273" t="str">
        <f t="shared" si="28"/>
        <v/>
      </c>
      <c r="GC45" s="20" t="str">
        <f t="shared" si="102"/>
        <v/>
      </c>
      <c r="GD45" s="21" t="str">
        <f t="shared" si="103"/>
        <v/>
      </c>
      <c r="GE45" s="21" t="str">
        <f t="shared" si="104"/>
        <v/>
      </c>
      <c r="GF45" s="21" t="str">
        <f t="shared" si="105"/>
        <v/>
      </c>
      <c r="GG45" s="21" t="str">
        <f t="shared" si="106"/>
        <v/>
      </c>
      <c r="GH45" s="21" t="str">
        <f t="shared" si="107"/>
        <v/>
      </c>
      <c r="GI45" s="21" t="str">
        <f t="shared" si="108"/>
        <v/>
      </c>
      <c r="GJ45" s="21" t="str">
        <f t="shared" si="109"/>
        <v/>
      </c>
      <c r="GK45" s="21" t="str">
        <f t="shared" si="110"/>
        <v/>
      </c>
      <c r="GL45" s="21" t="str">
        <f t="shared" si="111"/>
        <v/>
      </c>
      <c r="GM45" s="21" t="str">
        <f t="shared" si="112"/>
        <v/>
      </c>
      <c r="GN45" s="270" t="str">
        <f t="shared" si="113"/>
        <v/>
      </c>
      <c r="GO45" s="240" t="str">
        <f t="shared" si="31"/>
        <v/>
      </c>
      <c r="GP45" s="275" t="str">
        <f t="shared" si="32"/>
        <v/>
      </c>
      <c r="GQ45" s="20" t="str">
        <f t="shared" si="33"/>
        <v/>
      </c>
      <c r="GR45" s="21" t="str">
        <f t="shared" si="34"/>
        <v/>
      </c>
      <c r="GS45" s="21" t="str">
        <f t="shared" si="35"/>
        <v/>
      </c>
      <c r="GT45" s="21" t="str">
        <f t="shared" si="36"/>
        <v/>
      </c>
      <c r="GU45" s="21" t="str">
        <f t="shared" si="37"/>
        <v/>
      </c>
      <c r="GV45" s="21" t="str">
        <f t="shared" si="38"/>
        <v/>
      </c>
      <c r="GW45" s="21" t="str">
        <f t="shared" si="39"/>
        <v/>
      </c>
      <c r="GX45" s="21" t="str">
        <f t="shared" si="40"/>
        <v/>
      </c>
      <c r="GY45" s="21" t="str">
        <f t="shared" si="41"/>
        <v/>
      </c>
      <c r="GZ45" s="21" t="str">
        <f t="shared" si="42"/>
        <v/>
      </c>
      <c r="HA45" s="21" t="str">
        <f t="shared" si="43"/>
        <v/>
      </c>
      <c r="HB45" s="21" t="str">
        <f t="shared" si="44"/>
        <v/>
      </c>
      <c r="HC45" s="275" t="str">
        <f t="shared" si="45"/>
        <v/>
      </c>
      <c r="HD45" s="273" t="str">
        <f t="shared" si="46"/>
        <v/>
      </c>
      <c r="HE45" s="240" t="str">
        <f t="shared" si="47"/>
        <v/>
      </c>
      <c r="HQ45" s="273" t="str">
        <f t="shared" si="50"/>
        <v/>
      </c>
      <c r="HR45" s="20" t="str">
        <f t="shared" si="51"/>
        <v/>
      </c>
      <c r="HS45" s="21" t="str">
        <f t="shared" si="52"/>
        <v/>
      </c>
      <c r="HT45" s="21" t="str">
        <f t="shared" si="53"/>
        <v/>
      </c>
      <c r="HU45" s="270" t="str">
        <f t="shared" si="54"/>
        <v/>
      </c>
      <c r="HV45" s="180" t="str">
        <f t="shared" si="55"/>
        <v/>
      </c>
      <c r="HW45" s="180" t="str">
        <f t="shared" si="56"/>
        <v/>
      </c>
      <c r="HX45" s="20" t="str">
        <f t="shared" si="118"/>
        <v/>
      </c>
      <c r="HY45" s="21" t="str">
        <f t="shared" si="119"/>
        <v/>
      </c>
      <c r="HZ45" s="21" t="str">
        <f t="shared" si="120"/>
        <v/>
      </c>
      <c r="IA45" s="21" t="str">
        <f t="shared" si="121"/>
        <v/>
      </c>
      <c r="IB45" s="21" t="str">
        <f t="shared" si="122"/>
        <v/>
      </c>
      <c r="IC45" s="21" t="str">
        <f t="shared" si="123"/>
        <v/>
      </c>
      <c r="ID45" s="21" t="str">
        <f t="shared" si="124"/>
        <v/>
      </c>
      <c r="IE45" s="21" t="str">
        <f t="shared" si="125"/>
        <v/>
      </c>
      <c r="IF45" s="21" t="str">
        <f t="shared" si="126"/>
        <v/>
      </c>
      <c r="IG45" s="21" t="str">
        <f t="shared" si="127"/>
        <v/>
      </c>
      <c r="IH45" s="21" t="str">
        <f t="shared" si="128"/>
        <v/>
      </c>
      <c r="II45" s="21" t="str">
        <f t="shared" si="129"/>
        <v/>
      </c>
      <c r="IJ45" s="21" t="str">
        <f t="shared" si="130"/>
        <v/>
      </c>
      <c r="IK45" s="181" t="str">
        <f t="shared" si="70"/>
        <v/>
      </c>
      <c r="IL45" s="20" t="str">
        <f t="shared" si="131"/>
        <v/>
      </c>
      <c r="IM45" s="21" t="str">
        <f t="shared" si="132"/>
        <v/>
      </c>
      <c r="IN45" s="21" t="str">
        <f t="shared" si="133"/>
        <v/>
      </c>
      <c r="IO45" s="21" t="str">
        <f t="shared" si="134"/>
        <v/>
      </c>
      <c r="IP45" s="21" t="str">
        <f t="shared" si="135"/>
        <v/>
      </c>
      <c r="IQ45" s="21" t="str">
        <f t="shared" si="136"/>
        <v/>
      </c>
      <c r="IR45" s="21" t="str">
        <f t="shared" si="137"/>
        <v/>
      </c>
      <c r="IS45" s="21" t="str">
        <f t="shared" si="138"/>
        <v/>
      </c>
      <c r="IT45" s="21" t="str">
        <f t="shared" si="139"/>
        <v/>
      </c>
      <c r="IU45" s="21" t="str">
        <f t="shared" si="140"/>
        <v/>
      </c>
      <c r="IV45" s="21" t="str">
        <f t="shared" si="141"/>
        <v/>
      </c>
      <c r="IW45" s="182" t="str">
        <f t="shared" si="82"/>
        <v/>
      </c>
    </row>
    <row r="46" spans="2:257" x14ac:dyDescent="0.4">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I46" s="20" t="str">
        <f t="shared" si="85"/>
        <v/>
      </c>
      <c r="FJ46" s="21" t="str">
        <f t="shared" si="86"/>
        <v/>
      </c>
      <c r="FK46" s="21" t="str">
        <f t="shared" si="87"/>
        <v/>
      </c>
      <c r="FL46" s="270" t="str">
        <f t="shared" si="88"/>
        <v/>
      </c>
      <c r="FM46" s="21" t="str">
        <f t="shared" si="89"/>
        <v/>
      </c>
      <c r="FN46" s="21" t="str">
        <f t="shared" si="90"/>
        <v/>
      </c>
      <c r="FO46" s="21" t="str">
        <f t="shared" si="91"/>
        <v/>
      </c>
      <c r="FP46" s="270" t="str">
        <f t="shared" si="92"/>
        <v/>
      </c>
      <c r="FQ46" s="21" t="str">
        <f t="shared" si="93"/>
        <v/>
      </c>
      <c r="FR46" s="21" t="str">
        <f t="shared" si="94"/>
        <v/>
      </c>
      <c r="FS46" s="21" t="str">
        <f t="shared" si="95"/>
        <v/>
      </c>
      <c r="FT46" s="270" t="str">
        <f t="shared" si="96"/>
        <v/>
      </c>
      <c r="FU46" s="21" t="str">
        <f t="shared" si="97"/>
        <v/>
      </c>
      <c r="FV46" s="21" t="str">
        <f t="shared" si="98"/>
        <v/>
      </c>
      <c r="FW46" s="21" t="str">
        <f t="shared" si="99"/>
        <v/>
      </c>
      <c r="FX46" s="270" t="str">
        <f t="shared" si="100"/>
        <v/>
      </c>
      <c r="FY46" s="270" t="str">
        <f t="shared" si="101"/>
        <v/>
      </c>
      <c r="FZ46" s="273" t="str">
        <f t="shared" si="26"/>
        <v/>
      </c>
      <c r="GA46" s="270" t="str">
        <f t="shared" si="27"/>
        <v/>
      </c>
      <c r="GB46" s="273" t="str">
        <f t="shared" si="28"/>
        <v/>
      </c>
      <c r="GC46" s="20" t="str">
        <f t="shared" si="102"/>
        <v/>
      </c>
      <c r="GD46" s="21" t="str">
        <f t="shared" si="103"/>
        <v/>
      </c>
      <c r="GE46" s="21" t="str">
        <f t="shared" si="104"/>
        <v/>
      </c>
      <c r="GF46" s="21" t="str">
        <f t="shared" si="105"/>
        <v/>
      </c>
      <c r="GG46" s="21" t="str">
        <f t="shared" si="106"/>
        <v/>
      </c>
      <c r="GH46" s="21" t="str">
        <f t="shared" si="107"/>
        <v/>
      </c>
      <c r="GI46" s="21" t="str">
        <f t="shared" si="108"/>
        <v/>
      </c>
      <c r="GJ46" s="21" t="str">
        <f t="shared" si="109"/>
        <v/>
      </c>
      <c r="GK46" s="21" t="str">
        <f t="shared" si="110"/>
        <v/>
      </c>
      <c r="GL46" s="21" t="str">
        <f t="shared" si="111"/>
        <v/>
      </c>
      <c r="GM46" s="21" t="str">
        <f t="shared" si="112"/>
        <v/>
      </c>
      <c r="GN46" s="270" t="str">
        <f t="shared" si="113"/>
        <v/>
      </c>
      <c r="GO46" s="240" t="str">
        <f t="shared" si="31"/>
        <v/>
      </c>
      <c r="GP46" s="275" t="str">
        <f t="shared" si="32"/>
        <v/>
      </c>
      <c r="GQ46" s="20" t="str">
        <f t="shared" si="33"/>
        <v/>
      </c>
      <c r="GR46" s="21" t="str">
        <f t="shared" si="34"/>
        <v/>
      </c>
      <c r="GS46" s="21" t="str">
        <f t="shared" si="35"/>
        <v/>
      </c>
      <c r="GT46" s="21" t="str">
        <f t="shared" si="36"/>
        <v/>
      </c>
      <c r="GU46" s="21" t="str">
        <f t="shared" si="37"/>
        <v/>
      </c>
      <c r="GV46" s="21" t="str">
        <f t="shared" si="38"/>
        <v/>
      </c>
      <c r="GW46" s="21" t="str">
        <f t="shared" si="39"/>
        <v/>
      </c>
      <c r="GX46" s="21" t="str">
        <f t="shared" si="40"/>
        <v/>
      </c>
      <c r="GY46" s="21" t="str">
        <f t="shared" si="41"/>
        <v/>
      </c>
      <c r="GZ46" s="21" t="str">
        <f t="shared" si="42"/>
        <v/>
      </c>
      <c r="HA46" s="21" t="str">
        <f t="shared" si="43"/>
        <v/>
      </c>
      <c r="HB46" s="21" t="str">
        <f t="shared" si="44"/>
        <v/>
      </c>
      <c r="HC46" s="275" t="str">
        <f t="shared" si="45"/>
        <v/>
      </c>
      <c r="HD46" s="273" t="str">
        <f t="shared" si="46"/>
        <v/>
      </c>
      <c r="HE46" s="240" t="str">
        <f t="shared" si="47"/>
        <v/>
      </c>
      <c r="HQ46" s="273" t="str">
        <f t="shared" si="50"/>
        <v/>
      </c>
      <c r="HR46" s="20" t="str">
        <f t="shared" si="51"/>
        <v/>
      </c>
      <c r="HS46" s="21" t="str">
        <f t="shared" si="52"/>
        <v/>
      </c>
      <c r="HT46" s="21" t="str">
        <f t="shared" si="53"/>
        <v/>
      </c>
      <c r="HU46" s="270" t="str">
        <f t="shared" si="54"/>
        <v/>
      </c>
      <c r="HV46" s="180" t="str">
        <f t="shared" si="55"/>
        <v/>
      </c>
      <c r="HW46" s="180" t="str">
        <f t="shared" si="56"/>
        <v/>
      </c>
      <c r="HX46" s="20" t="str">
        <f t="shared" si="118"/>
        <v/>
      </c>
      <c r="HY46" s="21" t="str">
        <f t="shared" si="119"/>
        <v/>
      </c>
      <c r="HZ46" s="21" t="str">
        <f t="shared" si="120"/>
        <v/>
      </c>
      <c r="IA46" s="21" t="str">
        <f t="shared" si="121"/>
        <v/>
      </c>
      <c r="IB46" s="21" t="str">
        <f t="shared" si="122"/>
        <v/>
      </c>
      <c r="IC46" s="21" t="str">
        <f t="shared" si="123"/>
        <v/>
      </c>
      <c r="ID46" s="21" t="str">
        <f t="shared" si="124"/>
        <v/>
      </c>
      <c r="IE46" s="21" t="str">
        <f t="shared" si="125"/>
        <v/>
      </c>
      <c r="IF46" s="21" t="str">
        <f t="shared" si="126"/>
        <v/>
      </c>
      <c r="IG46" s="21" t="str">
        <f t="shared" si="127"/>
        <v/>
      </c>
      <c r="IH46" s="21" t="str">
        <f t="shared" si="128"/>
        <v/>
      </c>
      <c r="II46" s="21" t="str">
        <f t="shared" si="129"/>
        <v/>
      </c>
      <c r="IJ46" s="21" t="str">
        <f t="shared" si="130"/>
        <v/>
      </c>
      <c r="IK46" s="181" t="str">
        <f t="shared" si="70"/>
        <v/>
      </c>
      <c r="IL46" s="20" t="str">
        <f t="shared" si="131"/>
        <v/>
      </c>
      <c r="IM46" s="21" t="str">
        <f t="shared" si="132"/>
        <v/>
      </c>
      <c r="IN46" s="21" t="str">
        <f t="shared" si="133"/>
        <v/>
      </c>
      <c r="IO46" s="21" t="str">
        <f t="shared" si="134"/>
        <v/>
      </c>
      <c r="IP46" s="21" t="str">
        <f t="shared" si="135"/>
        <v/>
      </c>
      <c r="IQ46" s="21" t="str">
        <f t="shared" si="136"/>
        <v/>
      </c>
      <c r="IR46" s="21" t="str">
        <f t="shared" si="137"/>
        <v/>
      </c>
      <c r="IS46" s="21" t="str">
        <f t="shared" si="138"/>
        <v/>
      </c>
      <c r="IT46" s="21" t="str">
        <f t="shared" si="139"/>
        <v/>
      </c>
      <c r="IU46" s="21" t="str">
        <f t="shared" si="140"/>
        <v/>
      </c>
      <c r="IV46" s="21" t="str">
        <f t="shared" si="141"/>
        <v/>
      </c>
      <c r="IW46" s="182" t="str">
        <f t="shared" si="82"/>
        <v/>
      </c>
    </row>
    <row r="47" spans="2:257" x14ac:dyDescent="0.4">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I47" s="20" t="str">
        <f t="shared" si="85"/>
        <v/>
      </c>
      <c r="FJ47" s="21" t="str">
        <f t="shared" si="86"/>
        <v/>
      </c>
      <c r="FK47" s="21" t="str">
        <f t="shared" si="87"/>
        <v/>
      </c>
      <c r="FL47" s="270" t="str">
        <f t="shared" si="88"/>
        <v/>
      </c>
      <c r="FM47" s="21" t="str">
        <f t="shared" si="89"/>
        <v/>
      </c>
      <c r="FN47" s="21" t="str">
        <f t="shared" si="90"/>
        <v/>
      </c>
      <c r="FO47" s="21" t="str">
        <f t="shared" si="91"/>
        <v/>
      </c>
      <c r="FP47" s="270" t="str">
        <f t="shared" si="92"/>
        <v/>
      </c>
      <c r="FQ47" s="21" t="str">
        <f t="shared" si="93"/>
        <v/>
      </c>
      <c r="FR47" s="21" t="str">
        <f t="shared" si="94"/>
        <v/>
      </c>
      <c r="FS47" s="21" t="str">
        <f t="shared" si="95"/>
        <v/>
      </c>
      <c r="FT47" s="270" t="str">
        <f t="shared" si="96"/>
        <v/>
      </c>
      <c r="FU47" s="21" t="str">
        <f t="shared" si="97"/>
        <v/>
      </c>
      <c r="FV47" s="21" t="str">
        <f t="shared" si="98"/>
        <v/>
      </c>
      <c r="FW47" s="21" t="str">
        <f t="shared" si="99"/>
        <v/>
      </c>
      <c r="FX47" s="270" t="str">
        <f t="shared" si="100"/>
        <v/>
      </c>
      <c r="FY47" s="270" t="str">
        <f t="shared" si="101"/>
        <v/>
      </c>
      <c r="FZ47" s="273" t="str">
        <f t="shared" si="26"/>
        <v/>
      </c>
      <c r="GA47" s="270" t="str">
        <f t="shared" si="27"/>
        <v/>
      </c>
      <c r="GB47" s="273" t="str">
        <f t="shared" si="28"/>
        <v/>
      </c>
      <c r="GC47" s="20" t="str">
        <f t="shared" si="102"/>
        <v/>
      </c>
      <c r="GD47" s="21" t="str">
        <f t="shared" si="103"/>
        <v/>
      </c>
      <c r="GE47" s="21" t="str">
        <f t="shared" si="104"/>
        <v/>
      </c>
      <c r="GF47" s="21" t="str">
        <f t="shared" si="105"/>
        <v/>
      </c>
      <c r="GG47" s="21" t="str">
        <f t="shared" si="106"/>
        <v/>
      </c>
      <c r="GH47" s="21" t="str">
        <f t="shared" si="107"/>
        <v/>
      </c>
      <c r="GI47" s="21" t="str">
        <f t="shared" si="108"/>
        <v/>
      </c>
      <c r="GJ47" s="21" t="str">
        <f t="shared" si="109"/>
        <v/>
      </c>
      <c r="GK47" s="21" t="str">
        <f t="shared" si="110"/>
        <v/>
      </c>
      <c r="GL47" s="21" t="str">
        <f t="shared" si="111"/>
        <v/>
      </c>
      <c r="GM47" s="21" t="str">
        <f t="shared" si="112"/>
        <v/>
      </c>
      <c r="GN47" s="270" t="str">
        <f t="shared" si="113"/>
        <v/>
      </c>
      <c r="GO47" s="240" t="str">
        <f t="shared" si="31"/>
        <v/>
      </c>
      <c r="GP47" s="275" t="str">
        <f t="shared" si="32"/>
        <v/>
      </c>
      <c r="GQ47" s="20" t="str">
        <f t="shared" si="33"/>
        <v/>
      </c>
      <c r="GR47" s="21" t="str">
        <f t="shared" si="34"/>
        <v/>
      </c>
      <c r="GS47" s="21" t="str">
        <f t="shared" si="35"/>
        <v/>
      </c>
      <c r="GT47" s="21" t="str">
        <f t="shared" si="36"/>
        <v/>
      </c>
      <c r="GU47" s="21" t="str">
        <f t="shared" si="37"/>
        <v/>
      </c>
      <c r="GV47" s="21" t="str">
        <f t="shared" si="38"/>
        <v/>
      </c>
      <c r="GW47" s="21" t="str">
        <f t="shared" si="39"/>
        <v/>
      </c>
      <c r="GX47" s="21" t="str">
        <f t="shared" si="40"/>
        <v/>
      </c>
      <c r="GY47" s="21" t="str">
        <f t="shared" si="41"/>
        <v/>
      </c>
      <c r="GZ47" s="21" t="str">
        <f t="shared" si="42"/>
        <v/>
      </c>
      <c r="HA47" s="21" t="str">
        <f t="shared" si="43"/>
        <v/>
      </c>
      <c r="HB47" s="21" t="str">
        <f t="shared" si="44"/>
        <v/>
      </c>
      <c r="HC47" s="275" t="str">
        <f t="shared" si="45"/>
        <v/>
      </c>
      <c r="HD47" s="273" t="str">
        <f t="shared" si="46"/>
        <v/>
      </c>
      <c r="HE47" s="240" t="str">
        <f t="shared" si="47"/>
        <v/>
      </c>
      <c r="HQ47" s="273" t="str">
        <f t="shared" si="50"/>
        <v/>
      </c>
      <c r="HR47" s="20" t="str">
        <f t="shared" si="51"/>
        <v/>
      </c>
      <c r="HS47" s="21" t="str">
        <f t="shared" si="52"/>
        <v/>
      </c>
      <c r="HT47" s="21" t="str">
        <f t="shared" si="53"/>
        <v/>
      </c>
      <c r="HU47" s="270" t="str">
        <f t="shared" si="54"/>
        <v/>
      </c>
      <c r="HV47" s="180" t="str">
        <f t="shared" si="55"/>
        <v/>
      </c>
      <c r="HW47" s="180" t="str">
        <f t="shared" si="56"/>
        <v/>
      </c>
      <c r="HX47" s="20" t="str">
        <f t="shared" si="118"/>
        <v/>
      </c>
      <c r="HY47" s="21" t="str">
        <f t="shared" si="119"/>
        <v/>
      </c>
      <c r="HZ47" s="21" t="str">
        <f t="shared" si="120"/>
        <v/>
      </c>
      <c r="IA47" s="21" t="str">
        <f t="shared" si="121"/>
        <v/>
      </c>
      <c r="IB47" s="21" t="str">
        <f t="shared" si="122"/>
        <v/>
      </c>
      <c r="IC47" s="21" t="str">
        <f t="shared" si="123"/>
        <v/>
      </c>
      <c r="ID47" s="21" t="str">
        <f t="shared" si="124"/>
        <v/>
      </c>
      <c r="IE47" s="21" t="str">
        <f t="shared" si="125"/>
        <v/>
      </c>
      <c r="IF47" s="21" t="str">
        <f t="shared" si="126"/>
        <v/>
      </c>
      <c r="IG47" s="21" t="str">
        <f t="shared" si="127"/>
        <v/>
      </c>
      <c r="IH47" s="21" t="str">
        <f t="shared" si="128"/>
        <v/>
      </c>
      <c r="II47" s="21" t="str">
        <f t="shared" si="129"/>
        <v/>
      </c>
      <c r="IJ47" s="21" t="str">
        <f t="shared" si="130"/>
        <v/>
      </c>
      <c r="IK47" s="181" t="str">
        <f t="shared" si="70"/>
        <v/>
      </c>
      <c r="IL47" s="20" t="str">
        <f t="shared" si="131"/>
        <v/>
      </c>
      <c r="IM47" s="21" t="str">
        <f t="shared" si="132"/>
        <v/>
      </c>
      <c r="IN47" s="21" t="str">
        <f t="shared" si="133"/>
        <v/>
      </c>
      <c r="IO47" s="21" t="str">
        <f t="shared" si="134"/>
        <v/>
      </c>
      <c r="IP47" s="21" t="str">
        <f t="shared" si="135"/>
        <v/>
      </c>
      <c r="IQ47" s="21" t="str">
        <f t="shared" si="136"/>
        <v/>
      </c>
      <c r="IR47" s="21" t="str">
        <f t="shared" si="137"/>
        <v/>
      </c>
      <c r="IS47" s="21" t="str">
        <f t="shared" si="138"/>
        <v/>
      </c>
      <c r="IT47" s="21" t="str">
        <f t="shared" si="139"/>
        <v/>
      </c>
      <c r="IU47" s="21" t="str">
        <f t="shared" si="140"/>
        <v/>
      </c>
      <c r="IV47" s="21" t="str">
        <f t="shared" si="141"/>
        <v/>
      </c>
      <c r="IW47" s="182" t="str">
        <f t="shared" si="82"/>
        <v/>
      </c>
    </row>
    <row r="48" spans="2:257" x14ac:dyDescent="0.4">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I48" s="20" t="str">
        <f t="shared" si="85"/>
        <v/>
      </c>
      <c r="FJ48" s="21" t="str">
        <f t="shared" si="86"/>
        <v/>
      </c>
      <c r="FK48" s="21" t="str">
        <f t="shared" si="87"/>
        <v/>
      </c>
      <c r="FL48" s="270" t="str">
        <f t="shared" si="88"/>
        <v/>
      </c>
      <c r="FM48" s="21" t="str">
        <f t="shared" si="89"/>
        <v/>
      </c>
      <c r="FN48" s="21" t="str">
        <f t="shared" si="90"/>
        <v/>
      </c>
      <c r="FO48" s="21" t="str">
        <f t="shared" si="91"/>
        <v/>
      </c>
      <c r="FP48" s="270" t="str">
        <f t="shared" si="92"/>
        <v/>
      </c>
      <c r="FQ48" s="21" t="str">
        <f t="shared" si="93"/>
        <v/>
      </c>
      <c r="FR48" s="21" t="str">
        <f t="shared" si="94"/>
        <v/>
      </c>
      <c r="FS48" s="21" t="str">
        <f t="shared" si="95"/>
        <v/>
      </c>
      <c r="FT48" s="270" t="str">
        <f t="shared" si="96"/>
        <v/>
      </c>
      <c r="FU48" s="21" t="str">
        <f t="shared" si="97"/>
        <v/>
      </c>
      <c r="FV48" s="21" t="str">
        <f t="shared" si="98"/>
        <v/>
      </c>
      <c r="FW48" s="21" t="str">
        <f t="shared" si="99"/>
        <v/>
      </c>
      <c r="FX48" s="270" t="str">
        <f t="shared" si="100"/>
        <v/>
      </c>
      <c r="FY48" s="270" t="str">
        <f t="shared" si="101"/>
        <v/>
      </c>
      <c r="FZ48" s="273" t="str">
        <f t="shared" si="26"/>
        <v/>
      </c>
      <c r="GA48" s="270" t="str">
        <f t="shared" si="27"/>
        <v/>
      </c>
      <c r="GB48" s="273" t="str">
        <f t="shared" si="28"/>
        <v/>
      </c>
      <c r="GC48" s="20" t="str">
        <f t="shared" si="102"/>
        <v/>
      </c>
      <c r="GD48" s="21" t="str">
        <f t="shared" si="103"/>
        <v/>
      </c>
      <c r="GE48" s="21" t="str">
        <f t="shared" si="104"/>
        <v/>
      </c>
      <c r="GF48" s="21" t="str">
        <f t="shared" si="105"/>
        <v/>
      </c>
      <c r="GG48" s="21" t="str">
        <f t="shared" si="106"/>
        <v/>
      </c>
      <c r="GH48" s="21" t="str">
        <f t="shared" si="107"/>
        <v/>
      </c>
      <c r="GI48" s="21" t="str">
        <f t="shared" si="108"/>
        <v/>
      </c>
      <c r="GJ48" s="21" t="str">
        <f t="shared" si="109"/>
        <v/>
      </c>
      <c r="GK48" s="21" t="str">
        <f t="shared" si="110"/>
        <v/>
      </c>
      <c r="GL48" s="21" t="str">
        <f t="shared" si="111"/>
        <v/>
      </c>
      <c r="GM48" s="21" t="str">
        <f t="shared" si="112"/>
        <v/>
      </c>
      <c r="GN48" s="270" t="str">
        <f t="shared" si="113"/>
        <v/>
      </c>
      <c r="GO48" s="240" t="str">
        <f t="shared" si="31"/>
        <v/>
      </c>
      <c r="GP48" s="275" t="str">
        <f t="shared" si="32"/>
        <v/>
      </c>
      <c r="GQ48" s="20" t="str">
        <f t="shared" si="33"/>
        <v/>
      </c>
      <c r="GR48" s="21" t="str">
        <f t="shared" si="34"/>
        <v/>
      </c>
      <c r="GS48" s="21" t="str">
        <f t="shared" si="35"/>
        <v/>
      </c>
      <c r="GT48" s="21" t="str">
        <f t="shared" si="36"/>
        <v/>
      </c>
      <c r="GU48" s="21" t="str">
        <f t="shared" si="37"/>
        <v/>
      </c>
      <c r="GV48" s="21" t="str">
        <f t="shared" si="38"/>
        <v/>
      </c>
      <c r="GW48" s="21" t="str">
        <f t="shared" si="39"/>
        <v/>
      </c>
      <c r="GX48" s="21" t="str">
        <f t="shared" si="40"/>
        <v/>
      </c>
      <c r="GY48" s="21" t="str">
        <f t="shared" si="41"/>
        <v/>
      </c>
      <c r="GZ48" s="21" t="str">
        <f t="shared" si="42"/>
        <v/>
      </c>
      <c r="HA48" s="21" t="str">
        <f t="shared" si="43"/>
        <v/>
      </c>
      <c r="HB48" s="21" t="str">
        <f t="shared" si="44"/>
        <v/>
      </c>
      <c r="HC48" s="275" t="str">
        <f t="shared" si="45"/>
        <v/>
      </c>
      <c r="HD48" s="273" t="str">
        <f t="shared" si="46"/>
        <v/>
      </c>
      <c r="HE48" s="240" t="str">
        <f t="shared" si="47"/>
        <v/>
      </c>
      <c r="HQ48" s="273" t="str">
        <f t="shared" si="50"/>
        <v/>
      </c>
      <c r="HR48" s="20" t="str">
        <f t="shared" si="51"/>
        <v/>
      </c>
      <c r="HS48" s="21" t="str">
        <f t="shared" si="52"/>
        <v/>
      </c>
      <c r="HT48" s="21" t="str">
        <f t="shared" si="53"/>
        <v/>
      </c>
      <c r="HU48" s="270" t="str">
        <f t="shared" si="54"/>
        <v/>
      </c>
      <c r="HV48" s="180" t="str">
        <f t="shared" si="55"/>
        <v/>
      </c>
      <c r="HW48" s="180" t="str">
        <f t="shared" si="56"/>
        <v/>
      </c>
      <c r="HX48" s="20" t="str">
        <f t="shared" si="118"/>
        <v/>
      </c>
      <c r="HY48" s="21" t="str">
        <f t="shared" si="119"/>
        <v/>
      </c>
      <c r="HZ48" s="21" t="str">
        <f t="shared" si="120"/>
        <v/>
      </c>
      <c r="IA48" s="21" t="str">
        <f t="shared" si="121"/>
        <v/>
      </c>
      <c r="IB48" s="21" t="str">
        <f t="shared" si="122"/>
        <v/>
      </c>
      <c r="IC48" s="21" t="str">
        <f t="shared" si="123"/>
        <v/>
      </c>
      <c r="ID48" s="21" t="str">
        <f t="shared" si="124"/>
        <v/>
      </c>
      <c r="IE48" s="21" t="str">
        <f t="shared" si="125"/>
        <v/>
      </c>
      <c r="IF48" s="21" t="str">
        <f t="shared" si="126"/>
        <v/>
      </c>
      <c r="IG48" s="21" t="str">
        <f t="shared" si="127"/>
        <v/>
      </c>
      <c r="IH48" s="21" t="str">
        <f t="shared" si="128"/>
        <v/>
      </c>
      <c r="II48" s="21" t="str">
        <f t="shared" si="129"/>
        <v/>
      </c>
      <c r="IJ48" s="21" t="str">
        <f t="shared" si="130"/>
        <v/>
      </c>
      <c r="IK48" s="181" t="str">
        <f t="shared" si="70"/>
        <v/>
      </c>
      <c r="IL48" s="20" t="str">
        <f t="shared" si="131"/>
        <v/>
      </c>
      <c r="IM48" s="21" t="str">
        <f t="shared" si="132"/>
        <v/>
      </c>
      <c r="IN48" s="21" t="str">
        <f t="shared" si="133"/>
        <v/>
      </c>
      <c r="IO48" s="21" t="str">
        <f t="shared" si="134"/>
        <v/>
      </c>
      <c r="IP48" s="21" t="str">
        <f t="shared" si="135"/>
        <v/>
      </c>
      <c r="IQ48" s="21" t="str">
        <f t="shared" si="136"/>
        <v/>
      </c>
      <c r="IR48" s="21" t="str">
        <f t="shared" si="137"/>
        <v/>
      </c>
      <c r="IS48" s="21" t="str">
        <f t="shared" si="138"/>
        <v/>
      </c>
      <c r="IT48" s="21" t="str">
        <f t="shared" si="139"/>
        <v/>
      </c>
      <c r="IU48" s="21" t="str">
        <f t="shared" si="140"/>
        <v/>
      </c>
      <c r="IV48" s="21" t="str">
        <f t="shared" si="141"/>
        <v/>
      </c>
      <c r="IW48" s="182" t="str">
        <f t="shared" si="82"/>
        <v/>
      </c>
    </row>
    <row r="49" spans="2:257" x14ac:dyDescent="0.4">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I49" s="20" t="str">
        <f t="shared" si="85"/>
        <v/>
      </c>
      <c r="FJ49" s="21" t="str">
        <f t="shared" si="86"/>
        <v/>
      </c>
      <c r="FK49" s="21" t="str">
        <f t="shared" si="87"/>
        <v/>
      </c>
      <c r="FL49" s="270" t="str">
        <f t="shared" si="88"/>
        <v/>
      </c>
      <c r="FM49" s="21" t="str">
        <f t="shared" si="89"/>
        <v/>
      </c>
      <c r="FN49" s="21" t="str">
        <f t="shared" si="90"/>
        <v/>
      </c>
      <c r="FO49" s="21" t="str">
        <f t="shared" si="91"/>
        <v/>
      </c>
      <c r="FP49" s="270" t="str">
        <f t="shared" si="92"/>
        <v/>
      </c>
      <c r="FQ49" s="21" t="str">
        <f t="shared" si="93"/>
        <v/>
      </c>
      <c r="FR49" s="21" t="str">
        <f t="shared" si="94"/>
        <v/>
      </c>
      <c r="FS49" s="21" t="str">
        <f t="shared" si="95"/>
        <v/>
      </c>
      <c r="FT49" s="270" t="str">
        <f t="shared" si="96"/>
        <v/>
      </c>
      <c r="FU49" s="21" t="str">
        <f t="shared" si="97"/>
        <v/>
      </c>
      <c r="FV49" s="21" t="str">
        <f t="shared" si="98"/>
        <v/>
      </c>
      <c r="FW49" s="21" t="str">
        <f t="shared" si="99"/>
        <v/>
      </c>
      <c r="FX49" s="270" t="str">
        <f t="shared" si="100"/>
        <v/>
      </c>
      <c r="FY49" s="270" t="str">
        <f t="shared" si="101"/>
        <v/>
      </c>
      <c r="FZ49" s="273" t="str">
        <f t="shared" si="26"/>
        <v/>
      </c>
      <c r="GA49" s="270" t="str">
        <f t="shared" si="27"/>
        <v/>
      </c>
      <c r="GB49" s="273" t="str">
        <f t="shared" si="28"/>
        <v/>
      </c>
      <c r="GC49" s="20" t="str">
        <f t="shared" si="102"/>
        <v/>
      </c>
      <c r="GD49" s="21" t="str">
        <f t="shared" si="103"/>
        <v/>
      </c>
      <c r="GE49" s="21" t="str">
        <f t="shared" si="104"/>
        <v/>
      </c>
      <c r="GF49" s="21" t="str">
        <f t="shared" si="105"/>
        <v/>
      </c>
      <c r="GG49" s="21" t="str">
        <f t="shared" si="106"/>
        <v/>
      </c>
      <c r="GH49" s="21" t="str">
        <f t="shared" si="107"/>
        <v/>
      </c>
      <c r="GI49" s="21" t="str">
        <f t="shared" si="108"/>
        <v/>
      </c>
      <c r="GJ49" s="21" t="str">
        <f t="shared" si="109"/>
        <v/>
      </c>
      <c r="GK49" s="21" t="str">
        <f t="shared" si="110"/>
        <v/>
      </c>
      <c r="GL49" s="21" t="str">
        <f t="shared" si="111"/>
        <v/>
      </c>
      <c r="GM49" s="21" t="str">
        <f t="shared" si="112"/>
        <v/>
      </c>
      <c r="GN49" s="270" t="str">
        <f t="shared" si="113"/>
        <v/>
      </c>
      <c r="GO49" s="240" t="str">
        <f t="shared" si="31"/>
        <v/>
      </c>
      <c r="GP49" s="275" t="str">
        <f t="shared" si="32"/>
        <v/>
      </c>
      <c r="GQ49" s="20" t="str">
        <f t="shared" si="33"/>
        <v/>
      </c>
      <c r="GR49" s="21" t="str">
        <f t="shared" si="34"/>
        <v/>
      </c>
      <c r="GS49" s="21" t="str">
        <f t="shared" si="35"/>
        <v/>
      </c>
      <c r="GT49" s="21" t="str">
        <f t="shared" si="36"/>
        <v/>
      </c>
      <c r="GU49" s="21" t="str">
        <f t="shared" si="37"/>
        <v/>
      </c>
      <c r="GV49" s="21" t="str">
        <f t="shared" si="38"/>
        <v/>
      </c>
      <c r="GW49" s="21" t="str">
        <f t="shared" si="39"/>
        <v/>
      </c>
      <c r="GX49" s="21" t="str">
        <f t="shared" si="40"/>
        <v/>
      </c>
      <c r="GY49" s="21" t="str">
        <f t="shared" si="41"/>
        <v/>
      </c>
      <c r="GZ49" s="21" t="str">
        <f t="shared" si="42"/>
        <v/>
      </c>
      <c r="HA49" s="21" t="str">
        <f t="shared" si="43"/>
        <v/>
      </c>
      <c r="HB49" s="21" t="str">
        <f t="shared" si="44"/>
        <v/>
      </c>
      <c r="HC49" s="275" t="str">
        <f t="shared" si="45"/>
        <v/>
      </c>
      <c r="HD49" s="273" t="str">
        <f t="shared" si="46"/>
        <v/>
      </c>
      <c r="HE49" s="240" t="str">
        <f t="shared" si="47"/>
        <v/>
      </c>
      <c r="HQ49" s="273" t="str">
        <f t="shared" si="50"/>
        <v/>
      </c>
      <c r="HR49" s="20" t="str">
        <f t="shared" si="51"/>
        <v/>
      </c>
      <c r="HS49" s="21" t="str">
        <f t="shared" si="52"/>
        <v/>
      </c>
      <c r="HT49" s="21" t="str">
        <f t="shared" si="53"/>
        <v/>
      </c>
      <c r="HU49" s="270" t="str">
        <f t="shared" si="54"/>
        <v/>
      </c>
      <c r="HV49" s="180" t="str">
        <f t="shared" si="55"/>
        <v/>
      </c>
      <c r="HW49" s="180" t="str">
        <f t="shared" si="56"/>
        <v/>
      </c>
      <c r="HX49" s="20" t="str">
        <f t="shared" si="118"/>
        <v/>
      </c>
      <c r="HY49" s="21" t="str">
        <f t="shared" si="119"/>
        <v/>
      </c>
      <c r="HZ49" s="21" t="str">
        <f t="shared" si="120"/>
        <v/>
      </c>
      <c r="IA49" s="21" t="str">
        <f t="shared" si="121"/>
        <v/>
      </c>
      <c r="IB49" s="21" t="str">
        <f t="shared" si="122"/>
        <v/>
      </c>
      <c r="IC49" s="21" t="str">
        <f t="shared" si="123"/>
        <v/>
      </c>
      <c r="ID49" s="21" t="str">
        <f t="shared" si="124"/>
        <v/>
      </c>
      <c r="IE49" s="21" t="str">
        <f t="shared" si="125"/>
        <v/>
      </c>
      <c r="IF49" s="21" t="str">
        <f t="shared" si="126"/>
        <v/>
      </c>
      <c r="IG49" s="21" t="str">
        <f t="shared" si="127"/>
        <v/>
      </c>
      <c r="IH49" s="21" t="str">
        <f t="shared" si="128"/>
        <v/>
      </c>
      <c r="II49" s="21" t="str">
        <f t="shared" si="129"/>
        <v/>
      </c>
      <c r="IJ49" s="21" t="str">
        <f t="shared" si="130"/>
        <v/>
      </c>
      <c r="IK49" s="181" t="str">
        <f t="shared" si="70"/>
        <v/>
      </c>
      <c r="IL49" s="20" t="str">
        <f t="shared" si="131"/>
        <v/>
      </c>
      <c r="IM49" s="21" t="str">
        <f t="shared" si="132"/>
        <v/>
      </c>
      <c r="IN49" s="21" t="str">
        <f t="shared" si="133"/>
        <v/>
      </c>
      <c r="IO49" s="21" t="str">
        <f t="shared" si="134"/>
        <v/>
      </c>
      <c r="IP49" s="21" t="str">
        <f t="shared" si="135"/>
        <v/>
      </c>
      <c r="IQ49" s="21" t="str">
        <f t="shared" si="136"/>
        <v/>
      </c>
      <c r="IR49" s="21" t="str">
        <f t="shared" si="137"/>
        <v/>
      </c>
      <c r="IS49" s="21" t="str">
        <f t="shared" si="138"/>
        <v/>
      </c>
      <c r="IT49" s="21" t="str">
        <f t="shared" si="139"/>
        <v/>
      </c>
      <c r="IU49" s="21" t="str">
        <f t="shared" si="140"/>
        <v/>
      </c>
      <c r="IV49" s="21" t="str">
        <f t="shared" si="141"/>
        <v/>
      </c>
      <c r="IW49" s="182" t="str">
        <f t="shared" si="82"/>
        <v/>
      </c>
    </row>
    <row r="50" spans="2:257" x14ac:dyDescent="0.4">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I50" s="20" t="str">
        <f t="shared" si="85"/>
        <v/>
      </c>
      <c r="FJ50" s="21" t="str">
        <f t="shared" si="86"/>
        <v/>
      </c>
      <c r="FK50" s="21" t="str">
        <f t="shared" si="87"/>
        <v/>
      </c>
      <c r="FL50" s="270" t="str">
        <f t="shared" si="88"/>
        <v/>
      </c>
      <c r="FM50" s="21" t="str">
        <f t="shared" si="89"/>
        <v/>
      </c>
      <c r="FN50" s="21" t="str">
        <f t="shared" si="90"/>
        <v/>
      </c>
      <c r="FO50" s="21" t="str">
        <f t="shared" si="91"/>
        <v/>
      </c>
      <c r="FP50" s="270" t="str">
        <f t="shared" si="92"/>
        <v/>
      </c>
      <c r="FQ50" s="21" t="str">
        <f t="shared" si="93"/>
        <v/>
      </c>
      <c r="FR50" s="21" t="str">
        <f t="shared" si="94"/>
        <v/>
      </c>
      <c r="FS50" s="21" t="str">
        <f t="shared" si="95"/>
        <v/>
      </c>
      <c r="FT50" s="270" t="str">
        <f t="shared" si="96"/>
        <v/>
      </c>
      <c r="FU50" s="21" t="str">
        <f t="shared" si="97"/>
        <v/>
      </c>
      <c r="FV50" s="21" t="str">
        <f t="shared" si="98"/>
        <v/>
      </c>
      <c r="FW50" s="21" t="str">
        <f t="shared" si="99"/>
        <v/>
      </c>
      <c r="FX50" s="270" t="str">
        <f t="shared" si="100"/>
        <v/>
      </c>
      <c r="FY50" s="270" t="str">
        <f t="shared" si="101"/>
        <v/>
      </c>
      <c r="FZ50" s="273" t="str">
        <f t="shared" si="26"/>
        <v/>
      </c>
      <c r="GA50" s="270" t="str">
        <f t="shared" si="27"/>
        <v/>
      </c>
      <c r="GB50" s="273" t="str">
        <f t="shared" si="28"/>
        <v/>
      </c>
      <c r="GC50" s="20" t="str">
        <f t="shared" si="102"/>
        <v/>
      </c>
      <c r="GD50" s="21" t="str">
        <f t="shared" si="103"/>
        <v/>
      </c>
      <c r="GE50" s="21" t="str">
        <f t="shared" si="104"/>
        <v/>
      </c>
      <c r="GF50" s="21" t="str">
        <f t="shared" si="105"/>
        <v/>
      </c>
      <c r="GG50" s="21" t="str">
        <f t="shared" si="106"/>
        <v/>
      </c>
      <c r="GH50" s="21" t="str">
        <f t="shared" si="107"/>
        <v/>
      </c>
      <c r="GI50" s="21" t="str">
        <f t="shared" si="108"/>
        <v/>
      </c>
      <c r="GJ50" s="21" t="str">
        <f t="shared" si="109"/>
        <v/>
      </c>
      <c r="GK50" s="21" t="str">
        <f t="shared" si="110"/>
        <v/>
      </c>
      <c r="GL50" s="21" t="str">
        <f t="shared" si="111"/>
        <v/>
      </c>
      <c r="GM50" s="21" t="str">
        <f t="shared" si="112"/>
        <v/>
      </c>
      <c r="GN50" s="270" t="str">
        <f t="shared" si="113"/>
        <v/>
      </c>
      <c r="GO50" s="240" t="str">
        <f t="shared" si="31"/>
        <v/>
      </c>
      <c r="GP50" s="275" t="str">
        <f t="shared" si="32"/>
        <v/>
      </c>
      <c r="GQ50" s="20" t="str">
        <f t="shared" si="33"/>
        <v/>
      </c>
      <c r="GR50" s="21" t="str">
        <f t="shared" si="34"/>
        <v/>
      </c>
      <c r="GS50" s="21" t="str">
        <f t="shared" si="35"/>
        <v/>
      </c>
      <c r="GT50" s="21" t="str">
        <f t="shared" si="36"/>
        <v/>
      </c>
      <c r="GU50" s="21" t="str">
        <f t="shared" si="37"/>
        <v/>
      </c>
      <c r="GV50" s="21" t="str">
        <f t="shared" si="38"/>
        <v/>
      </c>
      <c r="GW50" s="21" t="str">
        <f t="shared" si="39"/>
        <v/>
      </c>
      <c r="GX50" s="21" t="str">
        <f t="shared" si="40"/>
        <v/>
      </c>
      <c r="GY50" s="21" t="str">
        <f t="shared" si="41"/>
        <v/>
      </c>
      <c r="GZ50" s="21" t="str">
        <f t="shared" si="42"/>
        <v/>
      </c>
      <c r="HA50" s="21" t="str">
        <f t="shared" si="43"/>
        <v/>
      </c>
      <c r="HB50" s="21" t="str">
        <f t="shared" si="44"/>
        <v/>
      </c>
      <c r="HC50" s="275" t="str">
        <f t="shared" si="45"/>
        <v/>
      </c>
      <c r="HD50" s="273" t="str">
        <f t="shared" si="46"/>
        <v/>
      </c>
      <c r="HE50" s="240" t="str">
        <f t="shared" si="47"/>
        <v/>
      </c>
      <c r="HQ50" s="273" t="str">
        <f t="shared" si="50"/>
        <v/>
      </c>
      <c r="HR50" s="20" t="str">
        <f t="shared" si="51"/>
        <v/>
      </c>
      <c r="HS50" s="21" t="str">
        <f t="shared" si="52"/>
        <v/>
      </c>
      <c r="HT50" s="21" t="str">
        <f t="shared" si="53"/>
        <v/>
      </c>
      <c r="HU50" s="270" t="str">
        <f t="shared" si="54"/>
        <v/>
      </c>
      <c r="HV50" s="180" t="str">
        <f t="shared" si="55"/>
        <v/>
      </c>
      <c r="HW50" s="180" t="str">
        <f t="shared" si="56"/>
        <v/>
      </c>
      <c r="HX50" s="20" t="str">
        <f t="shared" si="118"/>
        <v/>
      </c>
      <c r="HY50" s="21" t="str">
        <f t="shared" si="119"/>
        <v/>
      </c>
      <c r="HZ50" s="21" t="str">
        <f t="shared" si="120"/>
        <v/>
      </c>
      <c r="IA50" s="21" t="str">
        <f t="shared" si="121"/>
        <v/>
      </c>
      <c r="IB50" s="21" t="str">
        <f t="shared" si="122"/>
        <v/>
      </c>
      <c r="IC50" s="21" t="str">
        <f t="shared" si="123"/>
        <v/>
      </c>
      <c r="ID50" s="21" t="str">
        <f t="shared" si="124"/>
        <v/>
      </c>
      <c r="IE50" s="21" t="str">
        <f t="shared" si="125"/>
        <v/>
      </c>
      <c r="IF50" s="21" t="str">
        <f t="shared" si="126"/>
        <v/>
      </c>
      <c r="IG50" s="21" t="str">
        <f t="shared" si="127"/>
        <v/>
      </c>
      <c r="IH50" s="21" t="str">
        <f t="shared" si="128"/>
        <v/>
      </c>
      <c r="II50" s="21" t="str">
        <f t="shared" si="129"/>
        <v/>
      </c>
      <c r="IJ50" s="21" t="str">
        <f t="shared" si="130"/>
        <v/>
      </c>
      <c r="IK50" s="181" t="str">
        <f t="shared" si="70"/>
        <v/>
      </c>
      <c r="IL50" s="20" t="str">
        <f t="shared" si="131"/>
        <v/>
      </c>
      <c r="IM50" s="21" t="str">
        <f t="shared" si="132"/>
        <v/>
      </c>
      <c r="IN50" s="21" t="str">
        <f t="shared" si="133"/>
        <v/>
      </c>
      <c r="IO50" s="21" t="str">
        <f t="shared" si="134"/>
        <v/>
      </c>
      <c r="IP50" s="21" t="str">
        <f t="shared" si="135"/>
        <v/>
      </c>
      <c r="IQ50" s="21" t="str">
        <f t="shared" si="136"/>
        <v/>
      </c>
      <c r="IR50" s="21" t="str">
        <f t="shared" si="137"/>
        <v/>
      </c>
      <c r="IS50" s="21" t="str">
        <f t="shared" si="138"/>
        <v/>
      </c>
      <c r="IT50" s="21" t="str">
        <f t="shared" si="139"/>
        <v/>
      </c>
      <c r="IU50" s="21" t="str">
        <f t="shared" si="140"/>
        <v/>
      </c>
      <c r="IV50" s="21" t="str">
        <f t="shared" si="141"/>
        <v/>
      </c>
      <c r="IW50" s="182" t="str">
        <f t="shared" si="82"/>
        <v/>
      </c>
    </row>
    <row r="51" spans="2:257" x14ac:dyDescent="0.4">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I51" s="20" t="str">
        <f t="shared" si="85"/>
        <v/>
      </c>
      <c r="FJ51" s="21" t="str">
        <f t="shared" si="86"/>
        <v/>
      </c>
      <c r="FK51" s="21" t="str">
        <f t="shared" si="87"/>
        <v/>
      </c>
      <c r="FL51" s="270" t="str">
        <f t="shared" si="88"/>
        <v/>
      </c>
      <c r="FM51" s="21" t="str">
        <f t="shared" si="89"/>
        <v/>
      </c>
      <c r="FN51" s="21" t="str">
        <f t="shared" si="90"/>
        <v/>
      </c>
      <c r="FO51" s="21" t="str">
        <f t="shared" si="91"/>
        <v/>
      </c>
      <c r="FP51" s="270" t="str">
        <f t="shared" si="92"/>
        <v/>
      </c>
      <c r="FQ51" s="21" t="str">
        <f t="shared" si="93"/>
        <v/>
      </c>
      <c r="FR51" s="21" t="str">
        <f t="shared" si="94"/>
        <v/>
      </c>
      <c r="FS51" s="21" t="str">
        <f t="shared" si="95"/>
        <v/>
      </c>
      <c r="FT51" s="270" t="str">
        <f t="shared" si="96"/>
        <v/>
      </c>
      <c r="FU51" s="21" t="str">
        <f t="shared" si="97"/>
        <v/>
      </c>
      <c r="FV51" s="21" t="str">
        <f t="shared" si="98"/>
        <v/>
      </c>
      <c r="FW51" s="21" t="str">
        <f t="shared" si="99"/>
        <v/>
      </c>
      <c r="FX51" s="270" t="str">
        <f t="shared" si="100"/>
        <v/>
      </c>
      <c r="FY51" s="270" t="str">
        <f t="shared" si="101"/>
        <v/>
      </c>
      <c r="FZ51" s="273" t="str">
        <f t="shared" si="26"/>
        <v/>
      </c>
      <c r="GA51" s="270" t="str">
        <f t="shared" si="27"/>
        <v/>
      </c>
      <c r="GB51" s="273" t="str">
        <f t="shared" si="28"/>
        <v/>
      </c>
      <c r="GC51" s="20" t="str">
        <f t="shared" si="102"/>
        <v/>
      </c>
      <c r="GD51" s="21" t="str">
        <f t="shared" si="103"/>
        <v/>
      </c>
      <c r="GE51" s="21" t="str">
        <f t="shared" si="104"/>
        <v/>
      </c>
      <c r="GF51" s="21" t="str">
        <f t="shared" si="105"/>
        <v/>
      </c>
      <c r="GG51" s="21" t="str">
        <f t="shared" si="106"/>
        <v/>
      </c>
      <c r="GH51" s="21" t="str">
        <f t="shared" si="107"/>
        <v/>
      </c>
      <c r="GI51" s="21" t="str">
        <f t="shared" si="108"/>
        <v/>
      </c>
      <c r="GJ51" s="21" t="str">
        <f t="shared" si="109"/>
        <v/>
      </c>
      <c r="GK51" s="21" t="str">
        <f t="shared" si="110"/>
        <v/>
      </c>
      <c r="GL51" s="21" t="str">
        <f t="shared" si="111"/>
        <v/>
      </c>
      <c r="GM51" s="21" t="str">
        <f t="shared" si="112"/>
        <v/>
      </c>
      <c r="GN51" s="270" t="str">
        <f t="shared" si="113"/>
        <v/>
      </c>
      <c r="GO51" s="240" t="str">
        <f t="shared" si="31"/>
        <v/>
      </c>
      <c r="GP51" s="275" t="str">
        <f t="shared" si="32"/>
        <v/>
      </c>
      <c r="GQ51" s="20" t="str">
        <f t="shared" si="33"/>
        <v/>
      </c>
      <c r="GR51" s="21" t="str">
        <f t="shared" si="34"/>
        <v/>
      </c>
      <c r="GS51" s="21" t="str">
        <f t="shared" si="35"/>
        <v/>
      </c>
      <c r="GT51" s="21" t="str">
        <f t="shared" si="36"/>
        <v/>
      </c>
      <c r="GU51" s="21" t="str">
        <f t="shared" si="37"/>
        <v/>
      </c>
      <c r="GV51" s="21" t="str">
        <f t="shared" si="38"/>
        <v/>
      </c>
      <c r="GW51" s="21" t="str">
        <f t="shared" si="39"/>
        <v/>
      </c>
      <c r="GX51" s="21" t="str">
        <f t="shared" si="40"/>
        <v/>
      </c>
      <c r="GY51" s="21" t="str">
        <f t="shared" si="41"/>
        <v/>
      </c>
      <c r="GZ51" s="21" t="str">
        <f t="shared" si="42"/>
        <v/>
      </c>
      <c r="HA51" s="21" t="str">
        <f t="shared" si="43"/>
        <v/>
      </c>
      <c r="HB51" s="21" t="str">
        <f t="shared" si="44"/>
        <v/>
      </c>
      <c r="HC51" s="275" t="str">
        <f t="shared" si="45"/>
        <v/>
      </c>
      <c r="HD51" s="273" t="str">
        <f t="shared" si="46"/>
        <v/>
      </c>
      <c r="HE51" s="240" t="str">
        <f t="shared" si="47"/>
        <v/>
      </c>
      <c r="HQ51" s="273" t="str">
        <f t="shared" si="50"/>
        <v/>
      </c>
      <c r="HR51" s="20" t="str">
        <f t="shared" si="51"/>
        <v/>
      </c>
      <c r="HS51" s="21" t="str">
        <f t="shared" si="52"/>
        <v/>
      </c>
      <c r="HT51" s="21" t="str">
        <f t="shared" si="53"/>
        <v/>
      </c>
      <c r="HU51" s="270" t="str">
        <f t="shared" si="54"/>
        <v/>
      </c>
      <c r="HV51" s="180" t="str">
        <f t="shared" si="55"/>
        <v/>
      </c>
      <c r="HW51" s="180" t="str">
        <f t="shared" si="56"/>
        <v/>
      </c>
      <c r="HX51" s="20" t="str">
        <f t="shared" si="118"/>
        <v/>
      </c>
      <c r="HY51" s="21" t="str">
        <f t="shared" si="119"/>
        <v/>
      </c>
      <c r="HZ51" s="21" t="str">
        <f t="shared" si="120"/>
        <v/>
      </c>
      <c r="IA51" s="21" t="str">
        <f t="shared" si="121"/>
        <v/>
      </c>
      <c r="IB51" s="21" t="str">
        <f t="shared" si="122"/>
        <v/>
      </c>
      <c r="IC51" s="21" t="str">
        <f t="shared" si="123"/>
        <v/>
      </c>
      <c r="ID51" s="21" t="str">
        <f t="shared" si="124"/>
        <v/>
      </c>
      <c r="IE51" s="21" t="str">
        <f t="shared" si="125"/>
        <v/>
      </c>
      <c r="IF51" s="21" t="str">
        <f t="shared" si="126"/>
        <v/>
      </c>
      <c r="IG51" s="21" t="str">
        <f t="shared" si="127"/>
        <v/>
      </c>
      <c r="IH51" s="21" t="str">
        <f t="shared" si="128"/>
        <v/>
      </c>
      <c r="II51" s="21" t="str">
        <f t="shared" si="129"/>
        <v/>
      </c>
      <c r="IJ51" s="21" t="str">
        <f t="shared" si="130"/>
        <v/>
      </c>
      <c r="IK51" s="181" t="str">
        <f t="shared" si="70"/>
        <v/>
      </c>
      <c r="IL51" s="20" t="str">
        <f t="shared" si="131"/>
        <v/>
      </c>
      <c r="IM51" s="21" t="str">
        <f t="shared" si="132"/>
        <v/>
      </c>
      <c r="IN51" s="21" t="str">
        <f t="shared" si="133"/>
        <v/>
      </c>
      <c r="IO51" s="21" t="str">
        <f t="shared" si="134"/>
        <v/>
      </c>
      <c r="IP51" s="21" t="str">
        <f t="shared" si="135"/>
        <v/>
      </c>
      <c r="IQ51" s="21" t="str">
        <f t="shared" si="136"/>
        <v/>
      </c>
      <c r="IR51" s="21" t="str">
        <f t="shared" si="137"/>
        <v/>
      </c>
      <c r="IS51" s="21" t="str">
        <f t="shared" si="138"/>
        <v/>
      </c>
      <c r="IT51" s="21" t="str">
        <f t="shared" si="139"/>
        <v/>
      </c>
      <c r="IU51" s="21" t="str">
        <f t="shared" si="140"/>
        <v/>
      </c>
      <c r="IV51" s="21" t="str">
        <f t="shared" si="141"/>
        <v/>
      </c>
      <c r="IW51" s="182" t="str">
        <f t="shared" si="82"/>
        <v/>
      </c>
    </row>
    <row r="52" spans="2:257" x14ac:dyDescent="0.4">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I52" s="20" t="str">
        <f t="shared" si="85"/>
        <v/>
      </c>
      <c r="FJ52" s="21" t="str">
        <f t="shared" si="86"/>
        <v/>
      </c>
      <c r="FK52" s="21" t="str">
        <f t="shared" si="87"/>
        <v/>
      </c>
      <c r="FL52" s="270" t="str">
        <f t="shared" si="88"/>
        <v/>
      </c>
      <c r="FM52" s="21" t="str">
        <f t="shared" si="89"/>
        <v/>
      </c>
      <c r="FN52" s="21" t="str">
        <f t="shared" si="90"/>
        <v/>
      </c>
      <c r="FO52" s="21" t="str">
        <f t="shared" si="91"/>
        <v/>
      </c>
      <c r="FP52" s="270" t="str">
        <f t="shared" si="92"/>
        <v/>
      </c>
      <c r="FQ52" s="21" t="str">
        <f t="shared" si="93"/>
        <v/>
      </c>
      <c r="FR52" s="21" t="str">
        <f t="shared" si="94"/>
        <v/>
      </c>
      <c r="FS52" s="21" t="str">
        <f t="shared" si="95"/>
        <v/>
      </c>
      <c r="FT52" s="270" t="str">
        <f t="shared" si="96"/>
        <v/>
      </c>
      <c r="FU52" s="21" t="str">
        <f t="shared" si="97"/>
        <v/>
      </c>
      <c r="FV52" s="21" t="str">
        <f t="shared" si="98"/>
        <v/>
      </c>
      <c r="FW52" s="21" t="str">
        <f t="shared" si="99"/>
        <v/>
      </c>
      <c r="FX52" s="270" t="str">
        <f t="shared" si="100"/>
        <v/>
      </c>
      <c r="FY52" s="270" t="str">
        <f t="shared" si="101"/>
        <v/>
      </c>
      <c r="FZ52" s="273" t="str">
        <f t="shared" si="26"/>
        <v/>
      </c>
      <c r="GA52" s="270" t="str">
        <f t="shared" si="27"/>
        <v/>
      </c>
      <c r="GB52" s="273" t="str">
        <f t="shared" si="28"/>
        <v/>
      </c>
      <c r="GC52" s="20" t="str">
        <f t="shared" si="102"/>
        <v/>
      </c>
      <c r="GD52" s="21" t="str">
        <f t="shared" si="103"/>
        <v/>
      </c>
      <c r="GE52" s="21" t="str">
        <f t="shared" si="104"/>
        <v/>
      </c>
      <c r="GF52" s="21" t="str">
        <f t="shared" si="105"/>
        <v/>
      </c>
      <c r="GG52" s="21" t="str">
        <f t="shared" si="106"/>
        <v/>
      </c>
      <c r="GH52" s="21" t="str">
        <f t="shared" si="107"/>
        <v/>
      </c>
      <c r="GI52" s="21" t="str">
        <f t="shared" si="108"/>
        <v/>
      </c>
      <c r="GJ52" s="21" t="str">
        <f t="shared" si="109"/>
        <v/>
      </c>
      <c r="GK52" s="21" t="str">
        <f t="shared" si="110"/>
        <v/>
      </c>
      <c r="GL52" s="21" t="str">
        <f t="shared" si="111"/>
        <v/>
      </c>
      <c r="GM52" s="21" t="str">
        <f t="shared" si="112"/>
        <v/>
      </c>
      <c r="GN52" s="270" t="str">
        <f t="shared" si="113"/>
        <v/>
      </c>
      <c r="GO52" s="240" t="str">
        <f t="shared" si="31"/>
        <v/>
      </c>
      <c r="GP52" s="275" t="str">
        <f t="shared" si="32"/>
        <v/>
      </c>
      <c r="GQ52" s="20" t="str">
        <f t="shared" si="33"/>
        <v/>
      </c>
      <c r="GR52" s="21" t="str">
        <f t="shared" si="34"/>
        <v/>
      </c>
      <c r="GS52" s="21" t="str">
        <f t="shared" si="35"/>
        <v/>
      </c>
      <c r="GT52" s="21" t="str">
        <f t="shared" si="36"/>
        <v/>
      </c>
      <c r="GU52" s="21" t="str">
        <f t="shared" si="37"/>
        <v/>
      </c>
      <c r="GV52" s="21" t="str">
        <f t="shared" si="38"/>
        <v/>
      </c>
      <c r="GW52" s="21" t="str">
        <f t="shared" si="39"/>
        <v/>
      </c>
      <c r="GX52" s="21" t="str">
        <f t="shared" si="40"/>
        <v/>
      </c>
      <c r="GY52" s="21" t="str">
        <f t="shared" si="41"/>
        <v/>
      </c>
      <c r="GZ52" s="21" t="str">
        <f t="shared" si="42"/>
        <v/>
      </c>
      <c r="HA52" s="21" t="str">
        <f t="shared" si="43"/>
        <v/>
      </c>
      <c r="HB52" s="21" t="str">
        <f t="shared" si="44"/>
        <v/>
      </c>
      <c r="HC52" s="275" t="str">
        <f t="shared" si="45"/>
        <v/>
      </c>
      <c r="HD52" s="273" t="str">
        <f t="shared" si="46"/>
        <v/>
      </c>
      <c r="HE52" s="240" t="str">
        <f t="shared" si="47"/>
        <v/>
      </c>
      <c r="HQ52" s="273" t="str">
        <f t="shared" si="50"/>
        <v/>
      </c>
      <c r="HR52" s="20" t="str">
        <f t="shared" si="51"/>
        <v/>
      </c>
      <c r="HS52" s="21" t="str">
        <f t="shared" si="52"/>
        <v/>
      </c>
      <c r="HT52" s="21" t="str">
        <f t="shared" si="53"/>
        <v/>
      </c>
      <c r="HU52" s="270" t="str">
        <f t="shared" si="54"/>
        <v/>
      </c>
      <c r="HV52" s="180" t="str">
        <f t="shared" si="55"/>
        <v/>
      </c>
      <c r="HW52" s="180" t="str">
        <f t="shared" si="56"/>
        <v/>
      </c>
      <c r="HX52" s="20" t="str">
        <f t="shared" si="118"/>
        <v/>
      </c>
      <c r="HY52" s="21" t="str">
        <f t="shared" si="119"/>
        <v/>
      </c>
      <c r="HZ52" s="21" t="str">
        <f t="shared" si="120"/>
        <v/>
      </c>
      <c r="IA52" s="21" t="str">
        <f t="shared" si="121"/>
        <v/>
      </c>
      <c r="IB52" s="21" t="str">
        <f t="shared" si="122"/>
        <v/>
      </c>
      <c r="IC52" s="21" t="str">
        <f t="shared" si="123"/>
        <v/>
      </c>
      <c r="ID52" s="21" t="str">
        <f t="shared" si="124"/>
        <v/>
      </c>
      <c r="IE52" s="21" t="str">
        <f t="shared" si="125"/>
        <v/>
      </c>
      <c r="IF52" s="21" t="str">
        <f t="shared" si="126"/>
        <v/>
      </c>
      <c r="IG52" s="21" t="str">
        <f t="shared" si="127"/>
        <v/>
      </c>
      <c r="IH52" s="21" t="str">
        <f t="shared" si="128"/>
        <v/>
      </c>
      <c r="II52" s="21" t="str">
        <f t="shared" si="129"/>
        <v/>
      </c>
      <c r="IJ52" s="21" t="str">
        <f t="shared" si="130"/>
        <v/>
      </c>
      <c r="IK52" s="181" t="str">
        <f t="shared" si="70"/>
        <v/>
      </c>
      <c r="IL52" s="20" t="str">
        <f t="shared" si="131"/>
        <v/>
      </c>
      <c r="IM52" s="21" t="str">
        <f t="shared" si="132"/>
        <v/>
      </c>
      <c r="IN52" s="21" t="str">
        <f t="shared" si="133"/>
        <v/>
      </c>
      <c r="IO52" s="21" t="str">
        <f t="shared" si="134"/>
        <v/>
      </c>
      <c r="IP52" s="21" t="str">
        <f t="shared" si="135"/>
        <v/>
      </c>
      <c r="IQ52" s="21" t="str">
        <f t="shared" si="136"/>
        <v/>
      </c>
      <c r="IR52" s="21" t="str">
        <f t="shared" si="137"/>
        <v/>
      </c>
      <c r="IS52" s="21" t="str">
        <f t="shared" si="138"/>
        <v/>
      </c>
      <c r="IT52" s="21" t="str">
        <f t="shared" si="139"/>
        <v/>
      </c>
      <c r="IU52" s="21" t="str">
        <f t="shared" si="140"/>
        <v/>
      </c>
      <c r="IV52" s="21" t="str">
        <f t="shared" si="141"/>
        <v/>
      </c>
      <c r="IW52" s="182" t="str">
        <f t="shared" si="82"/>
        <v/>
      </c>
    </row>
    <row r="53" spans="2:257" x14ac:dyDescent="0.4">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I53" s="20" t="str">
        <f t="shared" si="85"/>
        <v/>
      </c>
      <c r="FJ53" s="21" t="str">
        <f t="shared" si="86"/>
        <v/>
      </c>
      <c r="FK53" s="21" t="str">
        <f t="shared" si="87"/>
        <v/>
      </c>
      <c r="FL53" s="270" t="str">
        <f t="shared" si="88"/>
        <v/>
      </c>
      <c r="FM53" s="21" t="str">
        <f t="shared" si="89"/>
        <v/>
      </c>
      <c r="FN53" s="21" t="str">
        <f t="shared" si="90"/>
        <v/>
      </c>
      <c r="FO53" s="21" t="str">
        <f t="shared" si="91"/>
        <v/>
      </c>
      <c r="FP53" s="270" t="str">
        <f t="shared" si="92"/>
        <v/>
      </c>
      <c r="FQ53" s="21" t="str">
        <f t="shared" si="93"/>
        <v/>
      </c>
      <c r="FR53" s="21" t="str">
        <f t="shared" si="94"/>
        <v/>
      </c>
      <c r="FS53" s="21" t="str">
        <f t="shared" si="95"/>
        <v/>
      </c>
      <c r="FT53" s="270" t="str">
        <f t="shared" si="96"/>
        <v/>
      </c>
      <c r="FU53" s="21" t="str">
        <f t="shared" si="97"/>
        <v/>
      </c>
      <c r="FV53" s="21" t="str">
        <f t="shared" si="98"/>
        <v/>
      </c>
      <c r="FW53" s="21" t="str">
        <f t="shared" si="99"/>
        <v/>
      </c>
      <c r="FX53" s="270" t="str">
        <f t="shared" si="100"/>
        <v/>
      </c>
      <c r="FY53" s="270" t="str">
        <f t="shared" si="101"/>
        <v/>
      </c>
      <c r="FZ53" s="273" t="str">
        <f t="shared" si="26"/>
        <v/>
      </c>
      <c r="GA53" s="270" t="str">
        <f t="shared" si="27"/>
        <v/>
      </c>
      <c r="GB53" s="273" t="str">
        <f t="shared" si="28"/>
        <v/>
      </c>
      <c r="GC53" s="20" t="str">
        <f t="shared" si="102"/>
        <v/>
      </c>
      <c r="GD53" s="21" t="str">
        <f t="shared" si="103"/>
        <v/>
      </c>
      <c r="GE53" s="21" t="str">
        <f t="shared" si="104"/>
        <v/>
      </c>
      <c r="GF53" s="21" t="str">
        <f t="shared" si="105"/>
        <v/>
      </c>
      <c r="GG53" s="21" t="str">
        <f t="shared" si="106"/>
        <v/>
      </c>
      <c r="GH53" s="21" t="str">
        <f t="shared" si="107"/>
        <v/>
      </c>
      <c r="GI53" s="21" t="str">
        <f t="shared" si="108"/>
        <v/>
      </c>
      <c r="GJ53" s="21" t="str">
        <f t="shared" si="109"/>
        <v/>
      </c>
      <c r="GK53" s="21" t="str">
        <f t="shared" si="110"/>
        <v/>
      </c>
      <c r="GL53" s="21" t="str">
        <f t="shared" si="111"/>
        <v/>
      </c>
      <c r="GM53" s="21" t="str">
        <f t="shared" si="112"/>
        <v/>
      </c>
      <c r="GN53" s="270" t="str">
        <f t="shared" si="113"/>
        <v/>
      </c>
      <c r="GO53" s="240" t="str">
        <f t="shared" si="31"/>
        <v/>
      </c>
      <c r="GP53" s="275" t="str">
        <f t="shared" si="32"/>
        <v/>
      </c>
      <c r="GQ53" s="20" t="str">
        <f t="shared" si="33"/>
        <v/>
      </c>
      <c r="GR53" s="21" t="str">
        <f t="shared" si="34"/>
        <v/>
      </c>
      <c r="GS53" s="21" t="str">
        <f t="shared" si="35"/>
        <v/>
      </c>
      <c r="GT53" s="21" t="str">
        <f t="shared" si="36"/>
        <v/>
      </c>
      <c r="GU53" s="21" t="str">
        <f t="shared" si="37"/>
        <v/>
      </c>
      <c r="GV53" s="21" t="str">
        <f t="shared" si="38"/>
        <v/>
      </c>
      <c r="GW53" s="21" t="str">
        <f t="shared" si="39"/>
        <v/>
      </c>
      <c r="GX53" s="21" t="str">
        <f t="shared" si="40"/>
        <v/>
      </c>
      <c r="GY53" s="21" t="str">
        <f t="shared" si="41"/>
        <v/>
      </c>
      <c r="GZ53" s="21" t="str">
        <f t="shared" si="42"/>
        <v/>
      </c>
      <c r="HA53" s="21" t="str">
        <f t="shared" si="43"/>
        <v/>
      </c>
      <c r="HB53" s="21" t="str">
        <f t="shared" si="44"/>
        <v/>
      </c>
      <c r="HC53" s="275" t="str">
        <f t="shared" si="45"/>
        <v/>
      </c>
      <c r="HD53" s="273" t="str">
        <f t="shared" si="46"/>
        <v/>
      </c>
      <c r="HE53" s="240" t="str">
        <f t="shared" si="47"/>
        <v/>
      </c>
      <c r="HQ53" s="273" t="str">
        <f t="shared" si="50"/>
        <v/>
      </c>
      <c r="HR53" s="20" t="str">
        <f t="shared" si="51"/>
        <v/>
      </c>
      <c r="HS53" s="21" t="str">
        <f t="shared" si="52"/>
        <v/>
      </c>
      <c r="HT53" s="21" t="str">
        <f t="shared" si="53"/>
        <v/>
      </c>
      <c r="HU53" s="270" t="str">
        <f t="shared" si="54"/>
        <v/>
      </c>
      <c r="HV53" s="180" t="str">
        <f t="shared" si="55"/>
        <v/>
      </c>
      <c r="HW53" s="180" t="str">
        <f t="shared" si="56"/>
        <v/>
      </c>
      <c r="HX53" s="20" t="str">
        <f t="shared" si="118"/>
        <v/>
      </c>
      <c r="HY53" s="21" t="str">
        <f t="shared" si="119"/>
        <v/>
      </c>
      <c r="HZ53" s="21" t="str">
        <f t="shared" si="120"/>
        <v/>
      </c>
      <c r="IA53" s="21" t="str">
        <f t="shared" si="121"/>
        <v/>
      </c>
      <c r="IB53" s="21" t="str">
        <f t="shared" si="122"/>
        <v/>
      </c>
      <c r="IC53" s="21" t="str">
        <f t="shared" si="123"/>
        <v/>
      </c>
      <c r="ID53" s="21" t="str">
        <f t="shared" si="124"/>
        <v/>
      </c>
      <c r="IE53" s="21" t="str">
        <f t="shared" si="125"/>
        <v/>
      </c>
      <c r="IF53" s="21" t="str">
        <f t="shared" si="126"/>
        <v/>
      </c>
      <c r="IG53" s="21" t="str">
        <f t="shared" si="127"/>
        <v/>
      </c>
      <c r="IH53" s="21" t="str">
        <f t="shared" si="128"/>
        <v/>
      </c>
      <c r="II53" s="21" t="str">
        <f t="shared" si="129"/>
        <v/>
      </c>
      <c r="IJ53" s="21" t="str">
        <f t="shared" si="130"/>
        <v/>
      </c>
      <c r="IK53" s="181" t="str">
        <f t="shared" si="70"/>
        <v/>
      </c>
      <c r="IL53" s="20" t="str">
        <f t="shared" si="131"/>
        <v/>
      </c>
      <c r="IM53" s="21" t="str">
        <f t="shared" si="132"/>
        <v/>
      </c>
      <c r="IN53" s="21" t="str">
        <f t="shared" si="133"/>
        <v/>
      </c>
      <c r="IO53" s="21" t="str">
        <f t="shared" si="134"/>
        <v/>
      </c>
      <c r="IP53" s="21" t="str">
        <f t="shared" si="135"/>
        <v/>
      </c>
      <c r="IQ53" s="21" t="str">
        <f t="shared" si="136"/>
        <v/>
      </c>
      <c r="IR53" s="21" t="str">
        <f t="shared" si="137"/>
        <v/>
      </c>
      <c r="IS53" s="21" t="str">
        <f t="shared" si="138"/>
        <v/>
      </c>
      <c r="IT53" s="21" t="str">
        <f t="shared" si="139"/>
        <v/>
      </c>
      <c r="IU53" s="21" t="str">
        <f t="shared" si="140"/>
        <v/>
      </c>
      <c r="IV53" s="21" t="str">
        <f t="shared" si="141"/>
        <v/>
      </c>
      <c r="IW53" s="182" t="str">
        <f t="shared" si="82"/>
        <v/>
      </c>
    </row>
    <row r="54" spans="2:257" x14ac:dyDescent="0.4">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I54" s="20" t="str">
        <f t="shared" si="85"/>
        <v/>
      </c>
      <c r="FJ54" s="21" t="str">
        <f t="shared" si="86"/>
        <v/>
      </c>
      <c r="FK54" s="21" t="str">
        <f t="shared" si="87"/>
        <v/>
      </c>
      <c r="FL54" s="270" t="str">
        <f t="shared" si="88"/>
        <v/>
      </c>
      <c r="FM54" s="21" t="str">
        <f t="shared" si="89"/>
        <v/>
      </c>
      <c r="FN54" s="21" t="str">
        <f t="shared" si="90"/>
        <v/>
      </c>
      <c r="FO54" s="21" t="str">
        <f t="shared" si="91"/>
        <v/>
      </c>
      <c r="FP54" s="270" t="str">
        <f t="shared" si="92"/>
        <v/>
      </c>
      <c r="FQ54" s="21" t="str">
        <f t="shared" si="93"/>
        <v/>
      </c>
      <c r="FR54" s="21" t="str">
        <f t="shared" si="94"/>
        <v/>
      </c>
      <c r="FS54" s="21" t="str">
        <f t="shared" si="95"/>
        <v/>
      </c>
      <c r="FT54" s="270" t="str">
        <f t="shared" si="96"/>
        <v/>
      </c>
      <c r="FU54" s="21" t="str">
        <f t="shared" si="97"/>
        <v/>
      </c>
      <c r="FV54" s="21" t="str">
        <f t="shared" si="98"/>
        <v/>
      </c>
      <c r="FW54" s="21" t="str">
        <f t="shared" si="99"/>
        <v/>
      </c>
      <c r="FX54" s="270" t="str">
        <f t="shared" si="100"/>
        <v/>
      </c>
      <c r="FY54" s="270" t="str">
        <f t="shared" si="101"/>
        <v/>
      </c>
      <c r="FZ54" s="273" t="str">
        <f t="shared" si="26"/>
        <v/>
      </c>
      <c r="GA54" s="270" t="str">
        <f t="shared" si="27"/>
        <v/>
      </c>
      <c r="GB54" s="273" t="str">
        <f t="shared" si="28"/>
        <v/>
      </c>
      <c r="GC54" s="20" t="str">
        <f t="shared" si="102"/>
        <v/>
      </c>
      <c r="GD54" s="21" t="str">
        <f t="shared" si="103"/>
        <v/>
      </c>
      <c r="GE54" s="21" t="str">
        <f t="shared" si="104"/>
        <v/>
      </c>
      <c r="GF54" s="21" t="str">
        <f t="shared" si="105"/>
        <v/>
      </c>
      <c r="GG54" s="21" t="str">
        <f t="shared" si="106"/>
        <v/>
      </c>
      <c r="GH54" s="21" t="str">
        <f t="shared" si="107"/>
        <v/>
      </c>
      <c r="GI54" s="21" t="str">
        <f t="shared" si="108"/>
        <v/>
      </c>
      <c r="GJ54" s="21" t="str">
        <f t="shared" si="109"/>
        <v/>
      </c>
      <c r="GK54" s="21" t="str">
        <f t="shared" si="110"/>
        <v/>
      </c>
      <c r="GL54" s="21" t="str">
        <f t="shared" si="111"/>
        <v/>
      </c>
      <c r="GM54" s="21" t="str">
        <f t="shared" si="112"/>
        <v/>
      </c>
      <c r="GN54" s="270" t="str">
        <f t="shared" si="113"/>
        <v/>
      </c>
      <c r="GO54" s="240" t="str">
        <f t="shared" si="31"/>
        <v/>
      </c>
      <c r="GP54" s="275" t="str">
        <f t="shared" si="32"/>
        <v/>
      </c>
      <c r="GQ54" s="20" t="str">
        <f t="shared" si="33"/>
        <v/>
      </c>
      <c r="GR54" s="21" t="str">
        <f t="shared" si="34"/>
        <v/>
      </c>
      <c r="GS54" s="21" t="str">
        <f t="shared" si="35"/>
        <v/>
      </c>
      <c r="GT54" s="21" t="str">
        <f t="shared" si="36"/>
        <v/>
      </c>
      <c r="GU54" s="21" t="str">
        <f t="shared" si="37"/>
        <v/>
      </c>
      <c r="GV54" s="21" t="str">
        <f t="shared" si="38"/>
        <v/>
      </c>
      <c r="GW54" s="21" t="str">
        <f t="shared" si="39"/>
        <v/>
      </c>
      <c r="GX54" s="21" t="str">
        <f t="shared" si="40"/>
        <v/>
      </c>
      <c r="GY54" s="21" t="str">
        <f t="shared" si="41"/>
        <v/>
      </c>
      <c r="GZ54" s="21" t="str">
        <f t="shared" si="42"/>
        <v/>
      </c>
      <c r="HA54" s="21" t="str">
        <f t="shared" si="43"/>
        <v/>
      </c>
      <c r="HB54" s="21" t="str">
        <f t="shared" si="44"/>
        <v/>
      </c>
      <c r="HC54" s="275" t="str">
        <f t="shared" si="45"/>
        <v/>
      </c>
      <c r="HD54" s="273" t="str">
        <f t="shared" si="46"/>
        <v/>
      </c>
      <c r="HE54" s="240" t="str">
        <f t="shared" si="47"/>
        <v/>
      </c>
      <c r="HQ54" s="273" t="str">
        <f t="shared" si="50"/>
        <v/>
      </c>
      <c r="HR54" s="20" t="str">
        <f t="shared" si="51"/>
        <v/>
      </c>
      <c r="HS54" s="21" t="str">
        <f t="shared" si="52"/>
        <v/>
      </c>
      <c r="HT54" s="21" t="str">
        <f t="shared" si="53"/>
        <v/>
      </c>
      <c r="HU54" s="270" t="str">
        <f t="shared" si="54"/>
        <v/>
      </c>
      <c r="HV54" s="180" t="str">
        <f t="shared" si="55"/>
        <v/>
      </c>
      <c r="HW54" s="180" t="str">
        <f t="shared" si="56"/>
        <v/>
      </c>
      <c r="HX54" s="20" t="str">
        <f t="shared" si="118"/>
        <v/>
      </c>
      <c r="HY54" s="21" t="str">
        <f t="shared" si="119"/>
        <v/>
      </c>
      <c r="HZ54" s="21" t="str">
        <f t="shared" si="120"/>
        <v/>
      </c>
      <c r="IA54" s="21" t="str">
        <f t="shared" si="121"/>
        <v/>
      </c>
      <c r="IB54" s="21" t="str">
        <f t="shared" si="122"/>
        <v/>
      </c>
      <c r="IC54" s="21" t="str">
        <f t="shared" si="123"/>
        <v/>
      </c>
      <c r="ID54" s="21" t="str">
        <f t="shared" si="124"/>
        <v/>
      </c>
      <c r="IE54" s="21" t="str">
        <f t="shared" si="125"/>
        <v/>
      </c>
      <c r="IF54" s="21" t="str">
        <f t="shared" si="126"/>
        <v/>
      </c>
      <c r="IG54" s="21" t="str">
        <f t="shared" si="127"/>
        <v/>
      </c>
      <c r="IH54" s="21" t="str">
        <f t="shared" si="128"/>
        <v/>
      </c>
      <c r="II54" s="21" t="str">
        <f t="shared" si="129"/>
        <v/>
      </c>
      <c r="IJ54" s="21" t="str">
        <f t="shared" si="130"/>
        <v/>
      </c>
      <c r="IK54" s="181" t="str">
        <f t="shared" si="70"/>
        <v/>
      </c>
      <c r="IL54" s="20" t="str">
        <f t="shared" si="131"/>
        <v/>
      </c>
      <c r="IM54" s="21" t="str">
        <f t="shared" si="132"/>
        <v/>
      </c>
      <c r="IN54" s="21" t="str">
        <f t="shared" si="133"/>
        <v/>
      </c>
      <c r="IO54" s="21" t="str">
        <f t="shared" si="134"/>
        <v/>
      </c>
      <c r="IP54" s="21" t="str">
        <f t="shared" si="135"/>
        <v/>
      </c>
      <c r="IQ54" s="21" t="str">
        <f t="shared" si="136"/>
        <v/>
      </c>
      <c r="IR54" s="21" t="str">
        <f t="shared" si="137"/>
        <v/>
      </c>
      <c r="IS54" s="21" t="str">
        <f t="shared" si="138"/>
        <v/>
      </c>
      <c r="IT54" s="21" t="str">
        <f t="shared" si="139"/>
        <v/>
      </c>
      <c r="IU54" s="21" t="str">
        <f t="shared" si="140"/>
        <v/>
      </c>
      <c r="IV54" s="21" t="str">
        <f t="shared" si="141"/>
        <v/>
      </c>
      <c r="IW54" s="182" t="str">
        <f t="shared" si="82"/>
        <v/>
      </c>
    </row>
    <row r="55" spans="2:257" x14ac:dyDescent="0.4">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I55" s="20" t="str">
        <f t="shared" si="85"/>
        <v/>
      </c>
      <c r="FJ55" s="21" t="str">
        <f t="shared" si="86"/>
        <v/>
      </c>
      <c r="FK55" s="21" t="str">
        <f t="shared" si="87"/>
        <v/>
      </c>
      <c r="FL55" s="270" t="str">
        <f t="shared" si="88"/>
        <v/>
      </c>
      <c r="FM55" s="21" t="str">
        <f t="shared" si="89"/>
        <v/>
      </c>
      <c r="FN55" s="21" t="str">
        <f t="shared" si="90"/>
        <v/>
      </c>
      <c r="FO55" s="21" t="str">
        <f t="shared" si="91"/>
        <v/>
      </c>
      <c r="FP55" s="270" t="str">
        <f t="shared" si="92"/>
        <v/>
      </c>
      <c r="FQ55" s="21" t="str">
        <f t="shared" si="93"/>
        <v/>
      </c>
      <c r="FR55" s="21" t="str">
        <f t="shared" si="94"/>
        <v/>
      </c>
      <c r="FS55" s="21" t="str">
        <f t="shared" si="95"/>
        <v/>
      </c>
      <c r="FT55" s="270" t="str">
        <f t="shared" si="96"/>
        <v/>
      </c>
      <c r="FU55" s="21" t="str">
        <f t="shared" si="97"/>
        <v/>
      </c>
      <c r="FV55" s="21" t="str">
        <f t="shared" si="98"/>
        <v/>
      </c>
      <c r="FW55" s="21" t="str">
        <f t="shared" si="99"/>
        <v/>
      </c>
      <c r="FX55" s="270" t="str">
        <f t="shared" si="100"/>
        <v/>
      </c>
      <c r="FY55" s="270" t="str">
        <f t="shared" si="101"/>
        <v/>
      </c>
      <c r="FZ55" s="273" t="str">
        <f t="shared" si="26"/>
        <v/>
      </c>
      <c r="GA55" s="270" t="str">
        <f t="shared" si="27"/>
        <v/>
      </c>
      <c r="GB55" s="273" t="str">
        <f t="shared" si="28"/>
        <v/>
      </c>
      <c r="GC55" s="20" t="str">
        <f t="shared" si="102"/>
        <v/>
      </c>
      <c r="GD55" s="21" t="str">
        <f t="shared" si="103"/>
        <v/>
      </c>
      <c r="GE55" s="21" t="str">
        <f t="shared" si="104"/>
        <v/>
      </c>
      <c r="GF55" s="21" t="str">
        <f t="shared" si="105"/>
        <v/>
      </c>
      <c r="GG55" s="21" t="str">
        <f t="shared" si="106"/>
        <v/>
      </c>
      <c r="GH55" s="21" t="str">
        <f t="shared" si="107"/>
        <v/>
      </c>
      <c r="GI55" s="21" t="str">
        <f t="shared" si="108"/>
        <v/>
      </c>
      <c r="GJ55" s="21" t="str">
        <f t="shared" si="109"/>
        <v/>
      </c>
      <c r="GK55" s="21" t="str">
        <f t="shared" si="110"/>
        <v/>
      </c>
      <c r="GL55" s="21" t="str">
        <f t="shared" si="111"/>
        <v/>
      </c>
      <c r="GM55" s="21" t="str">
        <f t="shared" si="112"/>
        <v/>
      </c>
      <c r="GN55" s="270" t="str">
        <f t="shared" si="113"/>
        <v/>
      </c>
      <c r="GO55" s="240" t="str">
        <f t="shared" si="31"/>
        <v/>
      </c>
      <c r="GP55" s="275" t="str">
        <f t="shared" si="32"/>
        <v/>
      </c>
      <c r="GQ55" s="20" t="str">
        <f t="shared" si="33"/>
        <v/>
      </c>
      <c r="GR55" s="21" t="str">
        <f t="shared" si="34"/>
        <v/>
      </c>
      <c r="GS55" s="21" t="str">
        <f t="shared" si="35"/>
        <v/>
      </c>
      <c r="GT55" s="21" t="str">
        <f t="shared" si="36"/>
        <v/>
      </c>
      <c r="GU55" s="21" t="str">
        <f t="shared" si="37"/>
        <v/>
      </c>
      <c r="GV55" s="21" t="str">
        <f t="shared" si="38"/>
        <v/>
      </c>
      <c r="GW55" s="21" t="str">
        <f t="shared" si="39"/>
        <v/>
      </c>
      <c r="GX55" s="21" t="str">
        <f t="shared" si="40"/>
        <v/>
      </c>
      <c r="GY55" s="21" t="str">
        <f t="shared" si="41"/>
        <v/>
      </c>
      <c r="GZ55" s="21" t="str">
        <f t="shared" si="42"/>
        <v/>
      </c>
      <c r="HA55" s="21" t="str">
        <f t="shared" si="43"/>
        <v/>
      </c>
      <c r="HB55" s="21" t="str">
        <f t="shared" si="44"/>
        <v/>
      </c>
      <c r="HC55" s="275" t="str">
        <f t="shared" si="45"/>
        <v/>
      </c>
      <c r="HD55" s="273" t="str">
        <f t="shared" si="46"/>
        <v/>
      </c>
      <c r="HE55" s="240" t="str">
        <f t="shared" si="47"/>
        <v/>
      </c>
      <c r="HQ55" s="273" t="str">
        <f t="shared" si="50"/>
        <v/>
      </c>
      <c r="HR55" s="20" t="str">
        <f t="shared" si="51"/>
        <v/>
      </c>
      <c r="HS55" s="21" t="str">
        <f t="shared" si="52"/>
        <v/>
      </c>
      <c r="HT55" s="21" t="str">
        <f t="shared" si="53"/>
        <v/>
      </c>
      <c r="HU55" s="270" t="str">
        <f t="shared" si="54"/>
        <v/>
      </c>
      <c r="HV55" s="180" t="str">
        <f t="shared" si="55"/>
        <v/>
      </c>
      <c r="HW55" s="180" t="str">
        <f t="shared" si="56"/>
        <v/>
      </c>
      <c r="HX55" s="20" t="str">
        <f t="shared" si="118"/>
        <v/>
      </c>
      <c r="HY55" s="21" t="str">
        <f t="shared" si="119"/>
        <v/>
      </c>
      <c r="HZ55" s="21" t="str">
        <f t="shared" si="120"/>
        <v/>
      </c>
      <c r="IA55" s="21" t="str">
        <f t="shared" si="121"/>
        <v/>
      </c>
      <c r="IB55" s="21" t="str">
        <f t="shared" si="122"/>
        <v/>
      </c>
      <c r="IC55" s="21" t="str">
        <f t="shared" si="123"/>
        <v/>
      </c>
      <c r="ID55" s="21" t="str">
        <f t="shared" si="124"/>
        <v/>
      </c>
      <c r="IE55" s="21" t="str">
        <f t="shared" si="125"/>
        <v/>
      </c>
      <c r="IF55" s="21" t="str">
        <f t="shared" si="126"/>
        <v/>
      </c>
      <c r="IG55" s="21" t="str">
        <f t="shared" si="127"/>
        <v/>
      </c>
      <c r="IH55" s="21" t="str">
        <f t="shared" si="128"/>
        <v/>
      </c>
      <c r="II55" s="21" t="str">
        <f t="shared" si="129"/>
        <v/>
      </c>
      <c r="IJ55" s="21" t="str">
        <f t="shared" si="130"/>
        <v/>
      </c>
      <c r="IK55" s="181" t="str">
        <f t="shared" si="70"/>
        <v/>
      </c>
      <c r="IL55" s="20" t="str">
        <f t="shared" si="131"/>
        <v/>
      </c>
      <c r="IM55" s="21" t="str">
        <f t="shared" si="132"/>
        <v/>
      </c>
      <c r="IN55" s="21" t="str">
        <f t="shared" si="133"/>
        <v/>
      </c>
      <c r="IO55" s="21" t="str">
        <f t="shared" si="134"/>
        <v/>
      </c>
      <c r="IP55" s="21" t="str">
        <f t="shared" si="135"/>
        <v/>
      </c>
      <c r="IQ55" s="21" t="str">
        <f t="shared" si="136"/>
        <v/>
      </c>
      <c r="IR55" s="21" t="str">
        <f t="shared" si="137"/>
        <v/>
      </c>
      <c r="IS55" s="21" t="str">
        <f t="shared" si="138"/>
        <v/>
      </c>
      <c r="IT55" s="21" t="str">
        <f t="shared" si="139"/>
        <v/>
      </c>
      <c r="IU55" s="21" t="str">
        <f t="shared" si="140"/>
        <v/>
      </c>
      <c r="IV55" s="21" t="str">
        <f t="shared" si="141"/>
        <v/>
      </c>
      <c r="IW55" s="182" t="str">
        <f t="shared" si="82"/>
        <v/>
      </c>
    </row>
    <row r="56" spans="2:257" x14ac:dyDescent="0.4">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I56" s="20" t="str">
        <f t="shared" si="85"/>
        <v/>
      </c>
      <c r="FJ56" s="21" t="str">
        <f t="shared" si="86"/>
        <v/>
      </c>
      <c r="FK56" s="21" t="str">
        <f t="shared" si="87"/>
        <v/>
      </c>
      <c r="FL56" s="270" t="str">
        <f t="shared" si="88"/>
        <v/>
      </c>
      <c r="FM56" s="21" t="str">
        <f t="shared" si="89"/>
        <v/>
      </c>
      <c r="FN56" s="21" t="str">
        <f t="shared" si="90"/>
        <v/>
      </c>
      <c r="FO56" s="21" t="str">
        <f t="shared" si="91"/>
        <v/>
      </c>
      <c r="FP56" s="270" t="str">
        <f t="shared" si="92"/>
        <v/>
      </c>
      <c r="FQ56" s="21" t="str">
        <f t="shared" si="93"/>
        <v/>
      </c>
      <c r="FR56" s="21" t="str">
        <f t="shared" si="94"/>
        <v/>
      </c>
      <c r="FS56" s="21" t="str">
        <f t="shared" si="95"/>
        <v/>
      </c>
      <c r="FT56" s="270" t="str">
        <f t="shared" si="96"/>
        <v/>
      </c>
      <c r="FU56" s="21" t="str">
        <f t="shared" si="97"/>
        <v/>
      </c>
      <c r="FV56" s="21" t="str">
        <f t="shared" si="98"/>
        <v/>
      </c>
      <c r="FW56" s="21" t="str">
        <f t="shared" si="99"/>
        <v/>
      </c>
      <c r="FX56" s="270" t="str">
        <f t="shared" si="100"/>
        <v/>
      </c>
      <c r="FY56" s="270" t="str">
        <f t="shared" si="101"/>
        <v/>
      </c>
      <c r="FZ56" s="273" t="str">
        <f t="shared" si="26"/>
        <v/>
      </c>
      <c r="GA56" s="270" t="str">
        <f t="shared" si="27"/>
        <v/>
      </c>
      <c r="GB56" s="273" t="str">
        <f t="shared" si="28"/>
        <v/>
      </c>
      <c r="GC56" s="20" t="str">
        <f t="shared" si="102"/>
        <v/>
      </c>
      <c r="GD56" s="21" t="str">
        <f t="shared" si="103"/>
        <v/>
      </c>
      <c r="GE56" s="21" t="str">
        <f t="shared" si="104"/>
        <v/>
      </c>
      <c r="GF56" s="21" t="str">
        <f t="shared" si="105"/>
        <v/>
      </c>
      <c r="GG56" s="21" t="str">
        <f t="shared" si="106"/>
        <v/>
      </c>
      <c r="GH56" s="21" t="str">
        <f t="shared" si="107"/>
        <v/>
      </c>
      <c r="GI56" s="21" t="str">
        <f t="shared" si="108"/>
        <v/>
      </c>
      <c r="GJ56" s="21" t="str">
        <f t="shared" si="109"/>
        <v/>
      </c>
      <c r="GK56" s="21" t="str">
        <f t="shared" si="110"/>
        <v/>
      </c>
      <c r="GL56" s="21" t="str">
        <f t="shared" si="111"/>
        <v/>
      </c>
      <c r="GM56" s="21" t="str">
        <f t="shared" si="112"/>
        <v/>
      </c>
      <c r="GN56" s="270" t="str">
        <f t="shared" si="113"/>
        <v/>
      </c>
      <c r="GO56" s="240" t="str">
        <f t="shared" si="31"/>
        <v/>
      </c>
      <c r="GP56" s="275" t="str">
        <f t="shared" si="32"/>
        <v/>
      </c>
      <c r="GQ56" s="20" t="str">
        <f t="shared" si="33"/>
        <v/>
      </c>
      <c r="GR56" s="21" t="str">
        <f t="shared" si="34"/>
        <v/>
      </c>
      <c r="GS56" s="21" t="str">
        <f t="shared" si="35"/>
        <v/>
      </c>
      <c r="GT56" s="21" t="str">
        <f t="shared" si="36"/>
        <v/>
      </c>
      <c r="GU56" s="21" t="str">
        <f t="shared" si="37"/>
        <v/>
      </c>
      <c r="GV56" s="21" t="str">
        <f t="shared" si="38"/>
        <v/>
      </c>
      <c r="GW56" s="21" t="str">
        <f t="shared" si="39"/>
        <v/>
      </c>
      <c r="GX56" s="21" t="str">
        <f t="shared" si="40"/>
        <v/>
      </c>
      <c r="GY56" s="21" t="str">
        <f t="shared" si="41"/>
        <v/>
      </c>
      <c r="GZ56" s="21" t="str">
        <f t="shared" si="42"/>
        <v/>
      </c>
      <c r="HA56" s="21" t="str">
        <f t="shared" si="43"/>
        <v/>
      </c>
      <c r="HB56" s="21" t="str">
        <f t="shared" si="44"/>
        <v/>
      </c>
      <c r="HC56" s="275" t="str">
        <f t="shared" si="45"/>
        <v/>
      </c>
      <c r="HD56" s="273" t="str">
        <f t="shared" si="46"/>
        <v/>
      </c>
      <c r="HE56" s="240" t="str">
        <f t="shared" si="47"/>
        <v/>
      </c>
      <c r="HQ56" s="273" t="str">
        <f t="shared" si="50"/>
        <v/>
      </c>
      <c r="HR56" s="20" t="str">
        <f t="shared" si="51"/>
        <v/>
      </c>
      <c r="HS56" s="21" t="str">
        <f t="shared" si="52"/>
        <v/>
      </c>
      <c r="HT56" s="21" t="str">
        <f t="shared" si="53"/>
        <v/>
      </c>
      <c r="HU56" s="270" t="str">
        <f t="shared" si="54"/>
        <v/>
      </c>
      <c r="HV56" s="180" t="str">
        <f t="shared" si="55"/>
        <v/>
      </c>
      <c r="HW56" s="180" t="str">
        <f t="shared" si="56"/>
        <v/>
      </c>
      <c r="HX56" s="20" t="str">
        <f t="shared" si="118"/>
        <v/>
      </c>
      <c r="HY56" s="21" t="str">
        <f t="shared" si="119"/>
        <v/>
      </c>
      <c r="HZ56" s="21" t="str">
        <f t="shared" si="120"/>
        <v/>
      </c>
      <c r="IA56" s="21" t="str">
        <f t="shared" si="121"/>
        <v/>
      </c>
      <c r="IB56" s="21" t="str">
        <f t="shared" si="122"/>
        <v/>
      </c>
      <c r="IC56" s="21" t="str">
        <f t="shared" si="123"/>
        <v/>
      </c>
      <c r="ID56" s="21" t="str">
        <f t="shared" si="124"/>
        <v/>
      </c>
      <c r="IE56" s="21" t="str">
        <f t="shared" si="125"/>
        <v/>
      </c>
      <c r="IF56" s="21" t="str">
        <f t="shared" si="126"/>
        <v/>
      </c>
      <c r="IG56" s="21" t="str">
        <f t="shared" si="127"/>
        <v/>
      </c>
      <c r="IH56" s="21" t="str">
        <f t="shared" si="128"/>
        <v/>
      </c>
      <c r="II56" s="21" t="str">
        <f t="shared" si="129"/>
        <v/>
      </c>
      <c r="IJ56" s="21" t="str">
        <f t="shared" si="130"/>
        <v/>
      </c>
      <c r="IK56" s="181" t="str">
        <f t="shared" si="70"/>
        <v/>
      </c>
      <c r="IL56" s="20" t="str">
        <f t="shared" si="131"/>
        <v/>
      </c>
      <c r="IM56" s="21" t="str">
        <f t="shared" si="132"/>
        <v/>
      </c>
      <c r="IN56" s="21" t="str">
        <f t="shared" si="133"/>
        <v/>
      </c>
      <c r="IO56" s="21" t="str">
        <f t="shared" si="134"/>
        <v/>
      </c>
      <c r="IP56" s="21" t="str">
        <f t="shared" si="135"/>
        <v/>
      </c>
      <c r="IQ56" s="21" t="str">
        <f t="shared" si="136"/>
        <v/>
      </c>
      <c r="IR56" s="21" t="str">
        <f t="shared" si="137"/>
        <v/>
      </c>
      <c r="IS56" s="21" t="str">
        <f t="shared" si="138"/>
        <v/>
      </c>
      <c r="IT56" s="21" t="str">
        <f t="shared" si="139"/>
        <v/>
      </c>
      <c r="IU56" s="21" t="str">
        <f t="shared" si="140"/>
        <v/>
      </c>
      <c r="IV56" s="21" t="str">
        <f t="shared" si="141"/>
        <v/>
      </c>
      <c r="IW56" s="182" t="str">
        <f t="shared" si="82"/>
        <v/>
      </c>
    </row>
    <row r="57" spans="2:257" x14ac:dyDescent="0.4">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I57" s="20" t="str">
        <f t="shared" si="85"/>
        <v/>
      </c>
      <c r="FJ57" s="21" t="str">
        <f t="shared" si="86"/>
        <v/>
      </c>
      <c r="FK57" s="21" t="str">
        <f t="shared" si="87"/>
        <v/>
      </c>
      <c r="FL57" s="270" t="str">
        <f t="shared" si="88"/>
        <v/>
      </c>
      <c r="FM57" s="21" t="str">
        <f t="shared" si="89"/>
        <v/>
      </c>
      <c r="FN57" s="21" t="str">
        <f t="shared" si="90"/>
        <v/>
      </c>
      <c r="FO57" s="21" t="str">
        <f t="shared" si="91"/>
        <v/>
      </c>
      <c r="FP57" s="270" t="str">
        <f t="shared" si="92"/>
        <v/>
      </c>
      <c r="FQ57" s="21" t="str">
        <f t="shared" si="93"/>
        <v/>
      </c>
      <c r="FR57" s="21" t="str">
        <f t="shared" si="94"/>
        <v/>
      </c>
      <c r="FS57" s="21" t="str">
        <f t="shared" si="95"/>
        <v/>
      </c>
      <c r="FT57" s="270" t="str">
        <f t="shared" si="96"/>
        <v/>
      </c>
      <c r="FU57" s="21" t="str">
        <f t="shared" si="97"/>
        <v/>
      </c>
      <c r="FV57" s="21" t="str">
        <f t="shared" si="98"/>
        <v/>
      </c>
      <c r="FW57" s="21" t="str">
        <f t="shared" si="99"/>
        <v/>
      </c>
      <c r="FX57" s="270" t="str">
        <f t="shared" si="100"/>
        <v/>
      </c>
      <c r="FY57" s="270" t="str">
        <f t="shared" si="101"/>
        <v/>
      </c>
      <c r="FZ57" s="273" t="str">
        <f t="shared" si="26"/>
        <v/>
      </c>
      <c r="GA57" s="270" t="str">
        <f t="shared" si="27"/>
        <v/>
      </c>
      <c r="GB57" s="273" t="str">
        <f t="shared" si="28"/>
        <v/>
      </c>
      <c r="GC57" s="20" t="str">
        <f t="shared" si="102"/>
        <v/>
      </c>
      <c r="GD57" s="21" t="str">
        <f t="shared" si="103"/>
        <v/>
      </c>
      <c r="GE57" s="21" t="str">
        <f t="shared" si="104"/>
        <v/>
      </c>
      <c r="GF57" s="21" t="str">
        <f t="shared" si="105"/>
        <v/>
      </c>
      <c r="GG57" s="21" t="str">
        <f t="shared" si="106"/>
        <v/>
      </c>
      <c r="GH57" s="21" t="str">
        <f t="shared" si="107"/>
        <v/>
      </c>
      <c r="GI57" s="21" t="str">
        <f t="shared" si="108"/>
        <v/>
      </c>
      <c r="GJ57" s="21" t="str">
        <f t="shared" si="109"/>
        <v/>
      </c>
      <c r="GK57" s="21" t="str">
        <f t="shared" si="110"/>
        <v/>
      </c>
      <c r="GL57" s="21" t="str">
        <f t="shared" si="111"/>
        <v/>
      </c>
      <c r="GM57" s="21" t="str">
        <f t="shared" si="112"/>
        <v/>
      </c>
      <c r="GN57" s="270" t="str">
        <f t="shared" si="113"/>
        <v/>
      </c>
      <c r="GO57" s="240" t="str">
        <f t="shared" si="31"/>
        <v/>
      </c>
      <c r="GP57" s="275" t="str">
        <f t="shared" si="32"/>
        <v/>
      </c>
      <c r="GQ57" s="20" t="str">
        <f t="shared" si="33"/>
        <v/>
      </c>
      <c r="GR57" s="21" t="str">
        <f t="shared" si="34"/>
        <v/>
      </c>
      <c r="GS57" s="21" t="str">
        <f t="shared" si="35"/>
        <v/>
      </c>
      <c r="GT57" s="21" t="str">
        <f t="shared" si="36"/>
        <v/>
      </c>
      <c r="GU57" s="21" t="str">
        <f t="shared" si="37"/>
        <v/>
      </c>
      <c r="GV57" s="21" t="str">
        <f t="shared" si="38"/>
        <v/>
      </c>
      <c r="GW57" s="21" t="str">
        <f t="shared" si="39"/>
        <v/>
      </c>
      <c r="GX57" s="21" t="str">
        <f t="shared" si="40"/>
        <v/>
      </c>
      <c r="GY57" s="21" t="str">
        <f t="shared" si="41"/>
        <v/>
      </c>
      <c r="GZ57" s="21" t="str">
        <f t="shared" si="42"/>
        <v/>
      </c>
      <c r="HA57" s="21" t="str">
        <f t="shared" si="43"/>
        <v/>
      </c>
      <c r="HB57" s="21" t="str">
        <f t="shared" si="44"/>
        <v/>
      </c>
      <c r="HC57" s="275" t="str">
        <f t="shared" si="45"/>
        <v/>
      </c>
      <c r="HD57" s="273" t="str">
        <f t="shared" si="46"/>
        <v/>
      </c>
      <c r="HE57" s="240" t="str">
        <f t="shared" si="47"/>
        <v/>
      </c>
      <c r="HQ57" s="273" t="str">
        <f t="shared" si="50"/>
        <v/>
      </c>
      <c r="HR57" s="20" t="str">
        <f t="shared" si="51"/>
        <v/>
      </c>
      <c r="HS57" s="21" t="str">
        <f t="shared" si="52"/>
        <v/>
      </c>
      <c r="HT57" s="21" t="str">
        <f t="shared" si="53"/>
        <v/>
      </c>
      <c r="HU57" s="270" t="str">
        <f t="shared" si="54"/>
        <v/>
      </c>
      <c r="HV57" s="180" t="str">
        <f t="shared" si="55"/>
        <v/>
      </c>
      <c r="HW57" s="180" t="str">
        <f t="shared" si="56"/>
        <v/>
      </c>
      <c r="HX57" s="20" t="str">
        <f t="shared" si="118"/>
        <v/>
      </c>
      <c r="HY57" s="21" t="str">
        <f t="shared" si="119"/>
        <v/>
      </c>
      <c r="HZ57" s="21" t="str">
        <f t="shared" si="120"/>
        <v/>
      </c>
      <c r="IA57" s="21" t="str">
        <f t="shared" si="121"/>
        <v/>
      </c>
      <c r="IB57" s="21" t="str">
        <f t="shared" si="122"/>
        <v/>
      </c>
      <c r="IC57" s="21" t="str">
        <f t="shared" si="123"/>
        <v/>
      </c>
      <c r="ID57" s="21" t="str">
        <f t="shared" si="124"/>
        <v/>
      </c>
      <c r="IE57" s="21" t="str">
        <f t="shared" si="125"/>
        <v/>
      </c>
      <c r="IF57" s="21" t="str">
        <f t="shared" si="126"/>
        <v/>
      </c>
      <c r="IG57" s="21" t="str">
        <f t="shared" si="127"/>
        <v/>
      </c>
      <c r="IH57" s="21" t="str">
        <f t="shared" si="128"/>
        <v/>
      </c>
      <c r="II57" s="21" t="str">
        <f t="shared" si="129"/>
        <v/>
      </c>
      <c r="IJ57" s="21" t="str">
        <f t="shared" si="130"/>
        <v/>
      </c>
      <c r="IK57" s="181" t="str">
        <f t="shared" si="70"/>
        <v/>
      </c>
      <c r="IL57" s="20" t="str">
        <f t="shared" si="131"/>
        <v/>
      </c>
      <c r="IM57" s="21" t="str">
        <f t="shared" si="132"/>
        <v/>
      </c>
      <c r="IN57" s="21" t="str">
        <f t="shared" si="133"/>
        <v/>
      </c>
      <c r="IO57" s="21" t="str">
        <f t="shared" si="134"/>
        <v/>
      </c>
      <c r="IP57" s="21" t="str">
        <f t="shared" si="135"/>
        <v/>
      </c>
      <c r="IQ57" s="21" t="str">
        <f t="shared" si="136"/>
        <v/>
      </c>
      <c r="IR57" s="21" t="str">
        <f t="shared" si="137"/>
        <v/>
      </c>
      <c r="IS57" s="21" t="str">
        <f t="shared" si="138"/>
        <v/>
      </c>
      <c r="IT57" s="21" t="str">
        <f t="shared" si="139"/>
        <v/>
      </c>
      <c r="IU57" s="21" t="str">
        <f t="shared" si="140"/>
        <v/>
      </c>
      <c r="IV57" s="21" t="str">
        <f t="shared" si="141"/>
        <v/>
      </c>
      <c r="IW57" s="182" t="str">
        <f t="shared" si="82"/>
        <v/>
      </c>
    </row>
    <row r="58" spans="2:257" x14ac:dyDescent="0.4">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I58" s="20" t="str">
        <f t="shared" si="85"/>
        <v/>
      </c>
      <c r="FJ58" s="21" t="str">
        <f t="shared" si="86"/>
        <v/>
      </c>
      <c r="FK58" s="21" t="str">
        <f t="shared" si="87"/>
        <v/>
      </c>
      <c r="FL58" s="270" t="str">
        <f t="shared" si="88"/>
        <v/>
      </c>
      <c r="FM58" s="21" t="str">
        <f t="shared" si="89"/>
        <v/>
      </c>
      <c r="FN58" s="21" t="str">
        <f t="shared" si="90"/>
        <v/>
      </c>
      <c r="FO58" s="21" t="str">
        <f t="shared" si="91"/>
        <v/>
      </c>
      <c r="FP58" s="270" t="str">
        <f t="shared" si="92"/>
        <v/>
      </c>
      <c r="FQ58" s="21" t="str">
        <f t="shared" si="93"/>
        <v/>
      </c>
      <c r="FR58" s="21" t="str">
        <f t="shared" si="94"/>
        <v/>
      </c>
      <c r="FS58" s="21" t="str">
        <f t="shared" si="95"/>
        <v/>
      </c>
      <c r="FT58" s="270" t="str">
        <f t="shared" si="96"/>
        <v/>
      </c>
      <c r="FU58" s="21" t="str">
        <f t="shared" si="97"/>
        <v/>
      </c>
      <c r="FV58" s="21" t="str">
        <f t="shared" si="98"/>
        <v/>
      </c>
      <c r="FW58" s="21" t="str">
        <f t="shared" si="99"/>
        <v/>
      </c>
      <c r="FX58" s="270" t="str">
        <f t="shared" si="100"/>
        <v/>
      </c>
      <c r="FY58" s="270" t="str">
        <f t="shared" si="101"/>
        <v/>
      </c>
      <c r="FZ58" s="273" t="str">
        <f t="shared" si="26"/>
        <v/>
      </c>
      <c r="GA58" s="270" t="str">
        <f t="shared" si="27"/>
        <v/>
      </c>
      <c r="GB58" s="273" t="str">
        <f t="shared" si="28"/>
        <v/>
      </c>
      <c r="GC58" s="20" t="str">
        <f t="shared" si="102"/>
        <v/>
      </c>
      <c r="GD58" s="21" t="str">
        <f t="shared" si="103"/>
        <v/>
      </c>
      <c r="GE58" s="21" t="str">
        <f t="shared" si="104"/>
        <v/>
      </c>
      <c r="GF58" s="21" t="str">
        <f t="shared" si="105"/>
        <v/>
      </c>
      <c r="GG58" s="21" t="str">
        <f t="shared" si="106"/>
        <v/>
      </c>
      <c r="GH58" s="21" t="str">
        <f t="shared" si="107"/>
        <v/>
      </c>
      <c r="GI58" s="21" t="str">
        <f t="shared" si="108"/>
        <v/>
      </c>
      <c r="GJ58" s="21" t="str">
        <f t="shared" si="109"/>
        <v/>
      </c>
      <c r="GK58" s="21" t="str">
        <f t="shared" si="110"/>
        <v/>
      </c>
      <c r="GL58" s="21" t="str">
        <f t="shared" si="111"/>
        <v/>
      </c>
      <c r="GM58" s="21" t="str">
        <f t="shared" si="112"/>
        <v/>
      </c>
      <c r="GN58" s="270" t="str">
        <f t="shared" si="113"/>
        <v/>
      </c>
      <c r="GO58" s="240" t="str">
        <f t="shared" si="31"/>
        <v/>
      </c>
      <c r="GP58" s="275" t="str">
        <f t="shared" si="32"/>
        <v/>
      </c>
      <c r="GQ58" s="20" t="str">
        <f t="shared" si="33"/>
        <v/>
      </c>
      <c r="GR58" s="21" t="str">
        <f t="shared" si="34"/>
        <v/>
      </c>
      <c r="GS58" s="21" t="str">
        <f t="shared" si="35"/>
        <v/>
      </c>
      <c r="GT58" s="21" t="str">
        <f t="shared" si="36"/>
        <v/>
      </c>
      <c r="GU58" s="21" t="str">
        <f t="shared" si="37"/>
        <v/>
      </c>
      <c r="GV58" s="21" t="str">
        <f t="shared" si="38"/>
        <v/>
      </c>
      <c r="GW58" s="21" t="str">
        <f t="shared" si="39"/>
        <v/>
      </c>
      <c r="GX58" s="21" t="str">
        <f t="shared" si="40"/>
        <v/>
      </c>
      <c r="GY58" s="21" t="str">
        <f t="shared" si="41"/>
        <v/>
      </c>
      <c r="GZ58" s="21" t="str">
        <f t="shared" si="42"/>
        <v/>
      </c>
      <c r="HA58" s="21" t="str">
        <f t="shared" si="43"/>
        <v/>
      </c>
      <c r="HB58" s="21" t="str">
        <f t="shared" si="44"/>
        <v/>
      </c>
      <c r="HC58" s="275" t="str">
        <f t="shared" si="45"/>
        <v/>
      </c>
      <c r="HD58" s="273" t="str">
        <f t="shared" si="46"/>
        <v/>
      </c>
      <c r="HE58" s="240" t="str">
        <f t="shared" si="47"/>
        <v/>
      </c>
      <c r="HQ58" s="273" t="str">
        <f t="shared" si="50"/>
        <v/>
      </c>
      <c r="HR58" s="20" t="str">
        <f t="shared" si="51"/>
        <v/>
      </c>
      <c r="HS58" s="21" t="str">
        <f t="shared" si="52"/>
        <v/>
      </c>
      <c r="HT58" s="21" t="str">
        <f t="shared" si="53"/>
        <v/>
      </c>
      <c r="HU58" s="270" t="str">
        <f t="shared" si="54"/>
        <v/>
      </c>
      <c r="HV58" s="180" t="str">
        <f t="shared" si="55"/>
        <v/>
      </c>
      <c r="HW58" s="180" t="str">
        <f t="shared" si="56"/>
        <v/>
      </c>
      <c r="HX58" s="20" t="str">
        <f t="shared" si="118"/>
        <v/>
      </c>
      <c r="HY58" s="21" t="str">
        <f t="shared" si="119"/>
        <v/>
      </c>
      <c r="HZ58" s="21" t="str">
        <f t="shared" si="120"/>
        <v/>
      </c>
      <c r="IA58" s="21" t="str">
        <f t="shared" si="121"/>
        <v/>
      </c>
      <c r="IB58" s="21" t="str">
        <f t="shared" si="122"/>
        <v/>
      </c>
      <c r="IC58" s="21" t="str">
        <f t="shared" si="123"/>
        <v/>
      </c>
      <c r="ID58" s="21" t="str">
        <f t="shared" si="124"/>
        <v/>
      </c>
      <c r="IE58" s="21" t="str">
        <f t="shared" si="125"/>
        <v/>
      </c>
      <c r="IF58" s="21" t="str">
        <f t="shared" si="126"/>
        <v/>
      </c>
      <c r="IG58" s="21" t="str">
        <f t="shared" si="127"/>
        <v/>
      </c>
      <c r="IH58" s="21" t="str">
        <f t="shared" si="128"/>
        <v/>
      </c>
      <c r="II58" s="21" t="str">
        <f t="shared" si="129"/>
        <v/>
      </c>
      <c r="IJ58" s="21" t="str">
        <f t="shared" si="130"/>
        <v/>
      </c>
      <c r="IK58" s="181" t="str">
        <f t="shared" si="70"/>
        <v/>
      </c>
      <c r="IL58" s="20" t="str">
        <f t="shared" si="131"/>
        <v/>
      </c>
      <c r="IM58" s="21" t="str">
        <f t="shared" si="132"/>
        <v/>
      </c>
      <c r="IN58" s="21" t="str">
        <f t="shared" si="133"/>
        <v/>
      </c>
      <c r="IO58" s="21" t="str">
        <f t="shared" si="134"/>
        <v/>
      </c>
      <c r="IP58" s="21" t="str">
        <f t="shared" si="135"/>
        <v/>
      </c>
      <c r="IQ58" s="21" t="str">
        <f t="shared" si="136"/>
        <v/>
      </c>
      <c r="IR58" s="21" t="str">
        <f t="shared" si="137"/>
        <v/>
      </c>
      <c r="IS58" s="21" t="str">
        <f t="shared" si="138"/>
        <v/>
      </c>
      <c r="IT58" s="21" t="str">
        <f t="shared" si="139"/>
        <v/>
      </c>
      <c r="IU58" s="21" t="str">
        <f t="shared" si="140"/>
        <v/>
      </c>
      <c r="IV58" s="21" t="str">
        <f t="shared" si="141"/>
        <v/>
      </c>
      <c r="IW58" s="182" t="str">
        <f t="shared" si="82"/>
        <v/>
      </c>
    </row>
    <row r="59" spans="2:257" x14ac:dyDescent="0.4">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I59" s="20" t="str">
        <f t="shared" si="85"/>
        <v/>
      </c>
      <c r="FJ59" s="21" t="str">
        <f t="shared" si="86"/>
        <v/>
      </c>
      <c r="FK59" s="21" t="str">
        <f t="shared" si="87"/>
        <v/>
      </c>
      <c r="FL59" s="270" t="str">
        <f t="shared" si="88"/>
        <v/>
      </c>
      <c r="FM59" s="21" t="str">
        <f t="shared" si="89"/>
        <v/>
      </c>
      <c r="FN59" s="21" t="str">
        <f t="shared" si="90"/>
        <v/>
      </c>
      <c r="FO59" s="21" t="str">
        <f t="shared" si="91"/>
        <v/>
      </c>
      <c r="FP59" s="270" t="str">
        <f t="shared" si="92"/>
        <v/>
      </c>
      <c r="FQ59" s="21" t="str">
        <f t="shared" si="93"/>
        <v/>
      </c>
      <c r="FR59" s="21" t="str">
        <f t="shared" si="94"/>
        <v/>
      </c>
      <c r="FS59" s="21" t="str">
        <f t="shared" si="95"/>
        <v/>
      </c>
      <c r="FT59" s="270" t="str">
        <f t="shared" si="96"/>
        <v/>
      </c>
      <c r="FU59" s="21" t="str">
        <f t="shared" si="97"/>
        <v/>
      </c>
      <c r="FV59" s="21" t="str">
        <f t="shared" si="98"/>
        <v/>
      </c>
      <c r="FW59" s="21" t="str">
        <f t="shared" si="99"/>
        <v/>
      </c>
      <c r="FX59" s="270" t="str">
        <f t="shared" si="100"/>
        <v/>
      </c>
      <c r="FY59" s="270" t="str">
        <f t="shared" si="101"/>
        <v/>
      </c>
      <c r="FZ59" s="273" t="str">
        <f t="shared" si="26"/>
        <v/>
      </c>
      <c r="GA59" s="270" t="str">
        <f t="shared" si="27"/>
        <v/>
      </c>
      <c r="GB59" s="273" t="str">
        <f t="shared" si="28"/>
        <v/>
      </c>
      <c r="GC59" s="20" t="str">
        <f t="shared" si="102"/>
        <v/>
      </c>
      <c r="GD59" s="21" t="str">
        <f t="shared" si="103"/>
        <v/>
      </c>
      <c r="GE59" s="21" t="str">
        <f t="shared" si="104"/>
        <v/>
      </c>
      <c r="GF59" s="21" t="str">
        <f t="shared" si="105"/>
        <v/>
      </c>
      <c r="GG59" s="21" t="str">
        <f t="shared" si="106"/>
        <v/>
      </c>
      <c r="GH59" s="21" t="str">
        <f t="shared" si="107"/>
        <v/>
      </c>
      <c r="GI59" s="21" t="str">
        <f t="shared" si="108"/>
        <v/>
      </c>
      <c r="GJ59" s="21" t="str">
        <f t="shared" si="109"/>
        <v/>
      </c>
      <c r="GK59" s="21" t="str">
        <f t="shared" si="110"/>
        <v/>
      </c>
      <c r="GL59" s="21" t="str">
        <f t="shared" si="111"/>
        <v/>
      </c>
      <c r="GM59" s="21" t="str">
        <f t="shared" si="112"/>
        <v/>
      </c>
      <c r="GN59" s="270" t="str">
        <f t="shared" si="113"/>
        <v/>
      </c>
      <c r="GO59" s="240" t="str">
        <f t="shared" si="31"/>
        <v/>
      </c>
      <c r="GP59" s="275" t="str">
        <f t="shared" si="32"/>
        <v/>
      </c>
      <c r="GQ59" s="20" t="str">
        <f t="shared" si="33"/>
        <v/>
      </c>
      <c r="GR59" s="21" t="str">
        <f t="shared" si="34"/>
        <v/>
      </c>
      <c r="GS59" s="21" t="str">
        <f t="shared" si="35"/>
        <v/>
      </c>
      <c r="GT59" s="21" t="str">
        <f t="shared" si="36"/>
        <v/>
      </c>
      <c r="GU59" s="21" t="str">
        <f t="shared" si="37"/>
        <v/>
      </c>
      <c r="GV59" s="21" t="str">
        <f t="shared" si="38"/>
        <v/>
      </c>
      <c r="GW59" s="21" t="str">
        <f t="shared" si="39"/>
        <v/>
      </c>
      <c r="GX59" s="21" t="str">
        <f t="shared" si="40"/>
        <v/>
      </c>
      <c r="GY59" s="21" t="str">
        <f t="shared" si="41"/>
        <v/>
      </c>
      <c r="GZ59" s="21" t="str">
        <f t="shared" si="42"/>
        <v/>
      </c>
      <c r="HA59" s="21" t="str">
        <f t="shared" si="43"/>
        <v/>
      </c>
      <c r="HB59" s="21" t="str">
        <f t="shared" si="44"/>
        <v/>
      </c>
      <c r="HC59" s="275" t="str">
        <f t="shared" si="45"/>
        <v/>
      </c>
      <c r="HD59" s="273" t="str">
        <f t="shared" si="46"/>
        <v/>
      </c>
      <c r="HE59" s="240" t="str">
        <f t="shared" si="47"/>
        <v/>
      </c>
      <c r="HQ59" s="273" t="str">
        <f t="shared" si="50"/>
        <v/>
      </c>
      <c r="HR59" s="20" t="str">
        <f t="shared" si="51"/>
        <v/>
      </c>
      <c r="HS59" s="21" t="str">
        <f t="shared" si="52"/>
        <v/>
      </c>
      <c r="HT59" s="21" t="str">
        <f t="shared" si="53"/>
        <v/>
      </c>
      <c r="HU59" s="270" t="str">
        <f t="shared" si="54"/>
        <v/>
      </c>
      <c r="HV59" s="180" t="str">
        <f t="shared" si="55"/>
        <v/>
      </c>
      <c r="HW59" s="180" t="str">
        <f t="shared" si="56"/>
        <v/>
      </c>
      <c r="HX59" s="20" t="str">
        <f t="shared" si="118"/>
        <v/>
      </c>
      <c r="HY59" s="21" t="str">
        <f t="shared" si="119"/>
        <v/>
      </c>
      <c r="HZ59" s="21" t="str">
        <f t="shared" si="120"/>
        <v/>
      </c>
      <c r="IA59" s="21" t="str">
        <f t="shared" si="121"/>
        <v/>
      </c>
      <c r="IB59" s="21" t="str">
        <f t="shared" si="122"/>
        <v/>
      </c>
      <c r="IC59" s="21" t="str">
        <f t="shared" si="123"/>
        <v/>
      </c>
      <c r="ID59" s="21" t="str">
        <f t="shared" si="124"/>
        <v/>
      </c>
      <c r="IE59" s="21" t="str">
        <f t="shared" si="125"/>
        <v/>
      </c>
      <c r="IF59" s="21" t="str">
        <f t="shared" si="126"/>
        <v/>
      </c>
      <c r="IG59" s="21" t="str">
        <f t="shared" si="127"/>
        <v/>
      </c>
      <c r="IH59" s="21" t="str">
        <f t="shared" si="128"/>
        <v/>
      </c>
      <c r="II59" s="21" t="str">
        <f t="shared" si="129"/>
        <v/>
      </c>
      <c r="IJ59" s="21" t="str">
        <f t="shared" si="130"/>
        <v/>
      </c>
      <c r="IK59" s="181" t="str">
        <f t="shared" si="70"/>
        <v/>
      </c>
      <c r="IL59" s="20" t="str">
        <f t="shared" si="131"/>
        <v/>
      </c>
      <c r="IM59" s="21" t="str">
        <f t="shared" si="132"/>
        <v/>
      </c>
      <c r="IN59" s="21" t="str">
        <f t="shared" si="133"/>
        <v/>
      </c>
      <c r="IO59" s="21" t="str">
        <f t="shared" si="134"/>
        <v/>
      </c>
      <c r="IP59" s="21" t="str">
        <f t="shared" si="135"/>
        <v/>
      </c>
      <c r="IQ59" s="21" t="str">
        <f t="shared" si="136"/>
        <v/>
      </c>
      <c r="IR59" s="21" t="str">
        <f t="shared" si="137"/>
        <v/>
      </c>
      <c r="IS59" s="21" t="str">
        <f t="shared" si="138"/>
        <v/>
      </c>
      <c r="IT59" s="21" t="str">
        <f t="shared" si="139"/>
        <v/>
      </c>
      <c r="IU59" s="21" t="str">
        <f t="shared" si="140"/>
        <v/>
      </c>
      <c r="IV59" s="21" t="str">
        <f t="shared" si="141"/>
        <v/>
      </c>
      <c r="IW59" s="182" t="str">
        <f t="shared" si="82"/>
        <v/>
      </c>
    </row>
    <row r="60" spans="2:257" x14ac:dyDescent="0.4">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I60" s="20" t="str">
        <f t="shared" si="85"/>
        <v/>
      </c>
      <c r="FJ60" s="21" t="str">
        <f t="shared" si="86"/>
        <v/>
      </c>
      <c r="FK60" s="21" t="str">
        <f t="shared" si="87"/>
        <v/>
      </c>
      <c r="FL60" s="270" t="str">
        <f t="shared" si="88"/>
        <v/>
      </c>
      <c r="FM60" s="21" t="str">
        <f t="shared" si="89"/>
        <v/>
      </c>
      <c r="FN60" s="21" t="str">
        <f t="shared" si="90"/>
        <v/>
      </c>
      <c r="FO60" s="21" t="str">
        <f t="shared" si="91"/>
        <v/>
      </c>
      <c r="FP60" s="270" t="str">
        <f t="shared" si="92"/>
        <v/>
      </c>
      <c r="FQ60" s="21" t="str">
        <f t="shared" si="93"/>
        <v/>
      </c>
      <c r="FR60" s="21" t="str">
        <f t="shared" si="94"/>
        <v/>
      </c>
      <c r="FS60" s="21" t="str">
        <f t="shared" si="95"/>
        <v/>
      </c>
      <c r="FT60" s="270" t="str">
        <f t="shared" si="96"/>
        <v/>
      </c>
      <c r="FU60" s="21" t="str">
        <f t="shared" si="97"/>
        <v/>
      </c>
      <c r="FV60" s="21" t="str">
        <f t="shared" si="98"/>
        <v/>
      </c>
      <c r="FW60" s="21" t="str">
        <f t="shared" si="99"/>
        <v/>
      </c>
      <c r="FX60" s="270" t="str">
        <f t="shared" si="100"/>
        <v/>
      </c>
      <c r="FY60" s="270" t="str">
        <f t="shared" si="101"/>
        <v/>
      </c>
      <c r="FZ60" s="273" t="str">
        <f t="shared" si="26"/>
        <v/>
      </c>
      <c r="GA60" s="270" t="str">
        <f t="shared" si="27"/>
        <v/>
      </c>
      <c r="GB60" s="273" t="str">
        <f t="shared" si="28"/>
        <v/>
      </c>
      <c r="GC60" s="20" t="str">
        <f t="shared" si="102"/>
        <v/>
      </c>
      <c r="GD60" s="21" t="str">
        <f t="shared" si="103"/>
        <v/>
      </c>
      <c r="GE60" s="21" t="str">
        <f t="shared" si="104"/>
        <v/>
      </c>
      <c r="GF60" s="21" t="str">
        <f t="shared" si="105"/>
        <v/>
      </c>
      <c r="GG60" s="21" t="str">
        <f t="shared" si="106"/>
        <v/>
      </c>
      <c r="GH60" s="21" t="str">
        <f t="shared" si="107"/>
        <v/>
      </c>
      <c r="GI60" s="21" t="str">
        <f t="shared" si="108"/>
        <v/>
      </c>
      <c r="GJ60" s="21" t="str">
        <f t="shared" si="109"/>
        <v/>
      </c>
      <c r="GK60" s="21" t="str">
        <f t="shared" si="110"/>
        <v/>
      </c>
      <c r="GL60" s="21" t="str">
        <f t="shared" si="111"/>
        <v/>
      </c>
      <c r="GM60" s="21" t="str">
        <f t="shared" si="112"/>
        <v/>
      </c>
      <c r="GN60" s="270" t="str">
        <f t="shared" si="113"/>
        <v/>
      </c>
      <c r="GO60" s="240" t="str">
        <f t="shared" si="31"/>
        <v/>
      </c>
      <c r="GP60" s="275" t="str">
        <f t="shared" si="32"/>
        <v/>
      </c>
      <c r="GQ60" s="20" t="str">
        <f t="shared" si="33"/>
        <v/>
      </c>
      <c r="GR60" s="21" t="str">
        <f t="shared" si="34"/>
        <v/>
      </c>
      <c r="GS60" s="21" t="str">
        <f t="shared" si="35"/>
        <v/>
      </c>
      <c r="GT60" s="21" t="str">
        <f t="shared" si="36"/>
        <v/>
      </c>
      <c r="GU60" s="21" t="str">
        <f t="shared" si="37"/>
        <v/>
      </c>
      <c r="GV60" s="21" t="str">
        <f t="shared" si="38"/>
        <v/>
      </c>
      <c r="GW60" s="21" t="str">
        <f t="shared" si="39"/>
        <v/>
      </c>
      <c r="GX60" s="21" t="str">
        <f t="shared" si="40"/>
        <v/>
      </c>
      <c r="GY60" s="21" t="str">
        <f t="shared" si="41"/>
        <v/>
      </c>
      <c r="GZ60" s="21" t="str">
        <f t="shared" si="42"/>
        <v/>
      </c>
      <c r="HA60" s="21" t="str">
        <f t="shared" si="43"/>
        <v/>
      </c>
      <c r="HB60" s="21" t="str">
        <f t="shared" si="44"/>
        <v/>
      </c>
      <c r="HC60" s="275" t="str">
        <f t="shared" si="45"/>
        <v/>
      </c>
      <c r="HD60" s="273" t="str">
        <f t="shared" si="46"/>
        <v/>
      </c>
      <c r="HE60" s="240" t="str">
        <f t="shared" si="47"/>
        <v/>
      </c>
      <c r="HQ60" s="273" t="str">
        <f t="shared" si="50"/>
        <v/>
      </c>
      <c r="HR60" s="20" t="str">
        <f t="shared" si="51"/>
        <v/>
      </c>
      <c r="HS60" s="21" t="str">
        <f t="shared" si="52"/>
        <v/>
      </c>
      <c r="HT60" s="21" t="str">
        <f t="shared" si="53"/>
        <v/>
      </c>
      <c r="HU60" s="270" t="str">
        <f t="shared" si="54"/>
        <v/>
      </c>
      <c r="HV60" s="180" t="str">
        <f t="shared" si="55"/>
        <v/>
      </c>
      <c r="HW60" s="180" t="str">
        <f t="shared" si="56"/>
        <v/>
      </c>
      <c r="HX60" s="20" t="str">
        <f t="shared" si="118"/>
        <v/>
      </c>
      <c r="HY60" s="21" t="str">
        <f t="shared" si="119"/>
        <v/>
      </c>
      <c r="HZ60" s="21" t="str">
        <f t="shared" si="120"/>
        <v/>
      </c>
      <c r="IA60" s="21" t="str">
        <f t="shared" si="121"/>
        <v/>
      </c>
      <c r="IB60" s="21" t="str">
        <f t="shared" si="122"/>
        <v/>
      </c>
      <c r="IC60" s="21" t="str">
        <f t="shared" si="123"/>
        <v/>
      </c>
      <c r="ID60" s="21" t="str">
        <f t="shared" si="124"/>
        <v/>
      </c>
      <c r="IE60" s="21" t="str">
        <f t="shared" si="125"/>
        <v/>
      </c>
      <c r="IF60" s="21" t="str">
        <f t="shared" si="126"/>
        <v/>
      </c>
      <c r="IG60" s="21" t="str">
        <f t="shared" si="127"/>
        <v/>
      </c>
      <c r="IH60" s="21" t="str">
        <f t="shared" si="128"/>
        <v/>
      </c>
      <c r="II60" s="21" t="str">
        <f t="shared" si="129"/>
        <v/>
      </c>
      <c r="IJ60" s="21" t="str">
        <f t="shared" si="130"/>
        <v/>
      </c>
      <c r="IK60" s="181" t="str">
        <f t="shared" si="70"/>
        <v/>
      </c>
      <c r="IL60" s="20" t="str">
        <f t="shared" si="131"/>
        <v/>
      </c>
      <c r="IM60" s="21" t="str">
        <f t="shared" si="132"/>
        <v/>
      </c>
      <c r="IN60" s="21" t="str">
        <f t="shared" si="133"/>
        <v/>
      </c>
      <c r="IO60" s="21" t="str">
        <f t="shared" si="134"/>
        <v/>
      </c>
      <c r="IP60" s="21" t="str">
        <f t="shared" si="135"/>
        <v/>
      </c>
      <c r="IQ60" s="21" t="str">
        <f t="shared" si="136"/>
        <v/>
      </c>
      <c r="IR60" s="21" t="str">
        <f t="shared" si="137"/>
        <v/>
      </c>
      <c r="IS60" s="21" t="str">
        <f t="shared" si="138"/>
        <v/>
      </c>
      <c r="IT60" s="21" t="str">
        <f t="shared" si="139"/>
        <v/>
      </c>
      <c r="IU60" s="21" t="str">
        <f t="shared" si="140"/>
        <v/>
      </c>
      <c r="IV60" s="21" t="str">
        <f t="shared" si="141"/>
        <v/>
      </c>
      <c r="IW60" s="182" t="str">
        <f t="shared" si="82"/>
        <v/>
      </c>
    </row>
    <row r="61" spans="2:257" x14ac:dyDescent="0.4">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I61" s="20" t="str">
        <f t="shared" si="85"/>
        <v/>
      </c>
      <c r="FJ61" s="21" t="str">
        <f t="shared" si="86"/>
        <v/>
      </c>
      <c r="FK61" s="21" t="str">
        <f t="shared" si="87"/>
        <v/>
      </c>
      <c r="FL61" s="270" t="str">
        <f t="shared" si="88"/>
        <v/>
      </c>
      <c r="FM61" s="21" t="str">
        <f t="shared" si="89"/>
        <v/>
      </c>
      <c r="FN61" s="21" t="str">
        <f t="shared" si="90"/>
        <v/>
      </c>
      <c r="FO61" s="21" t="str">
        <f t="shared" si="91"/>
        <v/>
      </c>
      <c r="FP61" s="270" t="str">
        <f t="shared" si="92"/>
        <v/>
      </c>
      <c r="FQ61" s="21" t="str">
        <f t="shared" si="93"/>
        <v/>
      </c>
      <c r="FR61" s="21" t="str">
        <f t="shared" si="94"/>
        <v/>
      </c>
      <c r="FS61" s="21" t="str">
        <f t="shared" si="95"/>
        <v/>
      </c>
      <c r="FT61" s="270" t="str">
        <f t="shared" si="96"/>
        <v/>
      </c>
      <c r="FU61" s="21" t="str">
        <f t="shared" si="97"/>
        <v/>
      </c>
      <c r="FV61" s="21" t="str">
        <f t="shared" si="98"/>
        <v/>
      </c>
      <c r="FW61" s="21" t="str">
        <f t="shared" si="99"/>
        <v/>
      </c>
      <c r="FX61" s="270" t="str">
        <f t="shared" si="100"/>
        <v/>
      </c>
      <c r="FY61" s="270" t="str">
        <f t="shared" si="101"/>
        <v/>
      </c>
      <c r="FZ61" s="273" t="str">
        <f t="shared" si="26"/>
        <v/>
      </c>
      <c r="GA61" s="270" t="str">
        <f t="shared" si="27"/>
        <v/>
      </c>
      <c r="GB61" s="273" t="str">
        <f t="shared" si="28"/>
        <v/>
      </c>
      <c r="GC61" s="20" t="str">
        <f t="shared" si="102"/>
        <v/>
      </c>
      <c r="GD61" s="21" t="str">
        <f t="shared" si="103"/>
        <v/>
      </c>
      <c r="GE61" s="21" t="str">
        <f t="shared" si="104"/>
        <v/>
      </c>
      <c r="GF61" s="21" t="str">
        <f t="shared" si="105"/>
        <v/>
      </c>
      <c r="GG61" s="21" t="str">
        <f t="shared" si="106"/>
        <v/>
      </c>
      <c r="GH61" s="21" t="str">
        <f t="shared" si="107"/>
        <v/>
      </c>
      <c r="GI61" s="21" t="str">
        <f t="shared" si="108"/>
        <v/>
      </c>
      <c r="GJ61" s="21" t="str">
        <f t="shared" si="109"/>
        <v/>
      </c>
      <c r="GK61" s="21" t="str">
        <f t="shared" si="110"/>
        <v/>
      </c>
      <c r="GL61" s="21" t="str">
        <f t="shared" si="111"/>
        <v/>
      </c>
      <c r="GM61" s="21" t="str">
        <f t="shared" si="112"/>
        <v/>
      </c>
      <c r="GN61" s="270" t="str">
        <f t="shared" si="113"/>
        <v/>
      </c>
      <c r="GO61" s="240" t="str">
        <f t="shared" si="31"/>
        <v/>
      </c>
      <c r="GP61" s="275" t="str">
        <f t="shared" si="32"/>
        <v/>
      </c>
      <c r="GQ61" s="20" t="str">
        <f t="shared" si="33"/>
        <v/>
      </c>
      <c r="GR61" s="21" t="str">
        <f t="shared" si="34"/>
        <v/>
      </c>
      <c r="GS61" s="21" t="str">
        <f t="shared" si="35"/>
        <v/>
      </c>
      <c r="GT61" s="21" t="str">
        <f t="shared" si="36"/>
        <v/>
      </c>
      <c r="GU61" s="21" t="str">
        <f t="shared" si="37"/>
        <v/>
      </c>
      <c r="GV61" s="21" t="str">
        <f t="shared" si="38"/>
        <v/>
      </c>
      <c r="GW61" s="21" t="str">
        <f t="shared" si="39"/>
        <v/>
      </c>
      <c r="GX61" s="21" t="str">
        <f t="shared" si="40"/>
        <v/>
      </c>
      <c r="GY61" s="21" t="str">
        <f t="shared" si="41"/>
        <v/>
      </c>
      <c r="GZ61" s="21" t="str">
        <f t="shared" si="42"/>
        <v/>
      </c>
      <c r="HA61" s="21" t="str">
        <f t="shared" si="43"/>
        <v/>
      </c>
      <c r="HB61" s="21" t="str">
        <f t="shared" si="44"/>
        <v/>
      </c>
      <c r="HC61" s="275" t="str">
        <f t="shared" si="45"/>
        <v/>
      </c>
      <c r="HD61" s="273" t="str">
        <f t="shared" si="46"/>
        <v/>
      </c>
      <c r="HE61" s="240" t="str">
        <f t="shared" si="47"/>
        <v/>
      </c>
      <c r="HQ61" s="273" t="str">
        <f t="shared" si="50"/>
        <v/>
      </c>
      <c r="HR61" s="20" t="str">
        <f t="shared" si="51"/>
        <v/>
      </c>
      <c r="HS61" s="21" t="str">
        <f t="shared" si="52"/>
        <v/>
      </c>
      <c r="HT61" s="21" t="str">
        <f t="shared" si="53"/>
        <v/>
      </c>
      <c r="HU61" s="270" t="str">
        <f t="shared" si="54"/>
        <v/>
      </c>
      <c r="HV61" s="180" t="str">
        <f t="shared" si="55"/>
        <v/>
      </c>
      <c r="HW61" s="180" t="str">
        <f t="shared" si="56"/>
        <v/>
      </c>
      <c r="HX61" s="20" t="str">
        <f t="shared" si="118"/>
        <v/>
      </c>
      <c r="HY61" s="21" t="str">
        <f t="shared" si="119"/>
        <v/>
      </c>
      <c r="HZ61" s="21" t="str">
        <f t="shared" si="120"/>
        <v/>
      </c>
      <c r="IA61" s="21" t="str">
        <f t="shared" si="121"/>
        <v/>
      </c>
      <c r="IB61" s="21" t="str">
        <f t="shared" si="122"/>
        <v/>
      </c>
      <c r="IC61" s="21" t="str">
        <f t="shared" si="123"/>
        <v/>
      </c>
      <c r="ID61" s="21" t="str">
        <f t="shared" si="124"/>
        <v/>
      </c>
      <c r="IE61" s="21" t="str">
        <f t="shared" si="125"/>
        <v/>
      </c>
      <c r="IF61" s="21" t="str">
        <f t="shared" si="126"/>
        <v/>
      </c>
      <c r="IG61" s="21" t="str">
        <f t="shared" si="127"/>
        <v/>
      </c>
      <c r="IH61" s="21" t="str">
        <f t="shared" si="128"/>
        <v/>
      </c>
      <c r="II61" s="21" t="str">
        <f t="shared" si="129"/>
        <v/>
      </c>
      <c r="IJ61" s="21" t="str">
        <f t="shared" si="130"/>
        <v/>
      </c>
      <c r="IK61" s="181" t="str">
        <f t="shared" si="70"/>
        <v/>
      </c>
      <c r="IL61" s="20" t="str">
        <f t="shared" si="131"/>
        <v/>
      </c>
      <c r="IM61" s="21" t="str">
        <f t="shared" si="132"/>
        <v/>
      </c>
      <c r="IN61" s="21" t="str">
        <f t="shared" si="133"/>
        <v/>
      </c>
      <c r="IO61" s="21" t="str">
        <f t="shared" si="134"/>
        <v/>
      </c>
      <c r="IP61" s="21" t="str">
        <f t="shared" si="135"/>
        <v/>
      </c>
      <c r="IQ61" s="21" t="str">
        <f t="shared" si="136"/>
        <v/>
      </c>
      <c r="IR61" s="21" t="str">
        <f t="shared" si="137"/>
        <v/>
      </c>
      <c r="IS61" s="21" t="str">
        <f t="shared" si="138"/>
        <v/>
      </c>
      <c r="IT61" s="21" t="str">
        <f t="shared" si="139"/>
        <v/>
      </c>
      <c r="IU61" s="21" t="str">
        <f t="shared" si="140"/>
        <v/>
      </c>
      <c r="IV61" s="21" t="str">
        <f t="shared" si="141"/>
        <v/>
      </c>
      <c r="IW61" s="182" t="str">
        <f t="shared" si="82"/>
        <v/>
      </c>
    </row>
    <row r="62" spans="2:257" x14ac:dyDescent="0.4">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I62" s="20" t="str">
        <f t="shared" si="85"/>
        <v/>
      </c>
      <c r="FJ62" s="21" t="str">
        <f t="shared" si="86"/>
        <v/>
      </c>
      <c r="FK62" s="21" t="str">
        <f t="shared" si="87"/>
        <v/>
      </c>
      <c r="FL62" s="270" t="str">
        <f t="shared" si="88"/>
        <v/>
      </c>
      <c r="FM62" s="21" t="str">
        <f t="shared" si="89"/>
        <v/>
      </c>
      <c r="FN62" s="21" t="str">
        <f t="shared" si="90"/>
        <v/>
      </c>
      <c r="FO62" s="21" t="str">
        <f t="shared" si="91"/>
        <v/>
      </c>
      <c r="FP62" s="270" t="str">
        <f t="shared" si="92"/>
        <v/>
      </c>
      <c r="FQ62" s="21" t="str">
        <f t="shared" si="93"/>
        <v/>
      </c>
      <c r="FR62" s="21" t="str">
        <f t="shared" si="94"/>
        <v/>
      </c>
      <c r="FS62" s="21" t="str">
        <f t="shared" si="95"/>
        <v/>
      </c>
      <c r="FT62" s="270" t="str">
        <f t="shared" si="96"/>
        <v/>
      </c>
      <c r="FU62" s="21" t="str">
        <f t="shared" si="97"/>
        <v/>
      </c>
      <c r="FV62" s="21" t="str">
        <f t="shared" si="98"/>
        <v/>
      </c>
      <c r="FW62" s="21" t="str">
        <f t="shared" si="99"/>
        <v/>
      </c>
      <c r="FX62" s="270" t="str">
        <f t="shared" si="100"/>
        <v/>
      </c>
      <c r="FY62" s="270" t="str">
        <f t="shared" si="101"/>
        <v/>
      </c>
      <c r="FZ62" s="273" t="str">
        <f t="shared" si="26"/>
        <v/>
      </c>
      <c r="GA62" s="270" t="str">
        <f t="shared" si="27"/>
        <v/>
      </c>
      <c r="GB62" s="273" t="str">
        <f t="shared" si="28"/>
        <v/>
      </c>
      <c r="GC62" s="20" t="str">
        <f t="shared" si="102"/>
        <v/>
      </c>
      <c r="GD62" s="21" t="str">
        <f t="shared" si="103"/>
        <v/>
      </c>
      <c r="GE62" s="21" t="str">
        <f t="shared" si="104"/>
        <v/>
      </c>
      <c r="GF62" s="21" t="str">
        <f t="shared" si="105"/>
        <v/>
      </c>
      <c r="GG62" s="21" t="str">
        <f t="shared" si="106"/>
        <v/>
      </c>
      <c r="GH62" s="21" t="str">
        <f t="shared" si="107"/>
        <v/>
      </c>
      <c r="GI62" s="21" t="str">
        <f t="shared" si="108"/>
        <v/>
      </c>
      <c r="GJ62" s="21" t="str">
        <f t="shared" si="109"/>
        <v/>
      </c>
      <c r="GK62" s="21" t="str">
        <f t="shared" si="110"/>
        <v/>
      </c>
      <c r="GL62" s="21" t="str">
        <f t="shared" si="111"/>
        <v/>
      </c>
      <c r="GM62" s="21" t="str">
        <f t="shared" si="112"/>
        <v/>
      </c>
      <c r="GN62" s="270" t="str">
        <f t="shared" si="113"/>
        <v/>
      </c>
      <c r="GO62" s="240" t="str">
        <f t="shared" si="31"/>
        <v/>
      </c>
      <c r="GP62" s="275" t="str">
        <f t="shared" si="32"/>
        <v/>
      </c>
      <c r="GQ62" s="20" t="str">
        <f t="shared" si="33"/>
        <v/>
      </c>
      <c r="GR62" s="21" t="str">
        <f t="shared" si="34"/>
        <v/>
      </c>
      <c r="GS62" s="21" t="str">
        <f t="shared" si="35"/>
        <v/>
      </c>
      <c r="GT62" s="21" t="str">
        <f t="shared" si="36"/>
        <v/>
      </c>
      <c r="GU62" s="21" t="str">
        <f t="shared" si="37"/>
        <v/>
      </c>
      <c r="GV62" s="21" t="str">
        <f t="shared" si="38"/>
        <v/>
      </c>
      <c r="GW62" s="21" t="str">
        <f t="shared" si="39"/>
        <v/>
      </c>
      <c r="GX62" s="21" t="str">
        <f t="shared" si="40"/>
        <v/>
      </c>
      <c r="GY62" s="21" t="str">
        <f t="shared" si="41"/>
        <v/>
      </c>
      <c r="GZ62" s="21" t="str">
        <f t="shared" si="42"/>
        <v/>
      </c>
      <c r="HA62" s="21" t="str">
        <f t="shared" si="43"/>
        <v/>
      </c>
      <c r="HB62" s="21" t="str">
        <f t="shared" si="44"/>
        <v/>
      </c>
      <c r="HC62" s="275" t="str">
        <f t="shared" si="45"/>
        <v/>
      </c>
      <c r="HD62" s="273" t="str">
        <f t="shared" si="46"/>
        <v/>
      </c>
      <c r="HE62" s="240" t="str">
        <f t="shared" si="47"/>
        <v/>
      </c>
      <c r="HQ62" s="273" t="str">
        <f t="shared" si="50"/>
        <v/>
      </c>
      <c r="HR62" s="20" t="str">
        <f t="shared" si="51"/>
        <v/>
      </c>
      <c r="HS62" s="21" t="str">
        <f t="shared" si="52"/>
        <v/>
      </c>
      <c r="HT62" s="21" t="str">
        <f t="shared" si="53"/>
        <v/>
      </c>
      <c r="HU62" s="270" t="str">
        <f t="shared" si="54"/>
        <v/>
      </c>
      <c r="HV62" s="180" t="str">
        <f t="shared" si="55"/>
        <v/>
      </c>
      <c r="HW62" s="180" t="str">
        <f t="shared" si="56"/>
        <v/>
      </c>
      <c r="HX62" s="20" t="str">
        <f t="shared" si="118"/>
        <v/>
      </c>
      <c r="HY62" s="21" t="str">
        <f t="shared" si="119"/>
        <v/>
      </c>
      <c r="HZ62" s="21" t="str">
        <f t="shared" si="120"/>
        <v/>
      </c>
      <c r="IA62" s="21" t="str">
        <f t="shared" si="121"/>
        <v/>
      </c>
      <c r="IB62" s="21" t="str">
        <f t="shared" si="122"/>
        <v/>
      </c>
      <c r="IC62" s="21" t="str">
        <f t="shared" si="123"/>
        <v/>
      </c>
      <c r="ID62" s="21" t="str">
        <f t="shared" si="124"/>
        <v/>
      </c>
      <c r="IE62" s="21" t="str">
        <f t="shared" si="125"/>
        <v/>
      </c>
      <c r="IF62" s="21" t="str">
        <f t="shared" si="126"/>
        <v/>
      </c>
      <c r="IG62" s="21" t="str">
        <f t="shared" si="127"/>
        <v/>
      </c>
      <c r="IH62" s="21" t="str">
        <f t="shared" si="128"/>
        <v/>
      </c>
      <c r="II62" s="21" t="str">
        <f t="shared" si="129"/>
        <v/>
      </c>
      <c r="IJ62" s="21" t="str">
        <f t="shared" si="130"/>
        <v/>
      </c>
      <c r="IK62" s="181" t="str">
        <f t="shared" si="70"/>
        <v/>
      </c>
      <c r="IL62" s="20" t="str">
        <f t="shared" si="131"/>
        <v/>
      </c>
      <c r="IM62" s="21" t="str">
        <f t="shared" si="132"/>
        <v/>
      </c>
      <c r="IN62" s="21" t="str">
        <f t="shared" si="133"/>
        <v/>
      </c>
      <c r="IO62" s="21" t="str">
        <f t="shared" si="134"/>
        <v/>
      </c>
      <c r="IP62" s="21" t="str">
        <f t="shared" si="135"/>
        <v/>
      </c>
      <c r="IQ62" s="21" t="str">
        <f t="shared" si="136"/>
        <v/>
      </c>
      <c r="IR62" s="21" t="str">
        <f t="shared" si="137"/>
        <v/>
      </c>
      <c r="IS62" s="21" t="str">
        <f t="shared" si="138"/>
        <v/>
      </c>
      <c r="IT62" s="21" t="str">
        <f t="shared" si="139"/>
        <v/>
      </c>
      <c r="IU62" s="21" t="str">
        <f t="shared" si="140"/>
        <v/>
      </c>
      <c r="IV62" s="21" t="str">
        <f t="shared" si="141"/>
        <v/>
      </c>
      <c r="IW62" s="182" t="str">
        <f t="shared" si="82"/>
        <v/>
      </c>
    </row>
    <row r="63" spans="2:257" x14ac:dyDescent="0.4">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I63" s="20" t="str">
        <f t="shared" si="85"/>
        <v/>
      </c>
      <c r="FJ63" s="21" t="str">
        <f t="shared" si="86"/>
        <v/>
      </c>
      <c r="FK63" s="21" t="str">
        <f t="shared" si="87"/>
        <v/>
      </c>
      <c r="FL63" s="270" t="str">
        <f t="shared" si="88"/>
        <v/>
      </c>
      <c r="FM63" s="21" t="str">
        <f t="shared" si="89"/>
        <v/>
      </c>
      <c r="FN63" s="21" t="str">
        <f t="shared" si="90"/>
        <v/>
      </c>
      <c r="FO63" s="21" t="str">
        <f t="shared" si="91"/>
        <v/>
      </c>
      <c r="FP63" s="270" t="str">
        <f t="shared" si="92"/>
        <v/>
      </c>
      <c r="FQ63" s="21" t="str">
        <f t="shared" si="93"/>
        <v/>
      </c>
      <c r="FR63" s="21" t="str">
        <f t="shared" si="94"/>
        <v/>
      </c>
      <c r="FS63" s="21" t="str">
        <f t="shared" si="95"/>
        <v/>
      </c>
      <c r="FT63" s="270" t="str">
        <f t="shared" si="96"/>
        <v/>
      </c>
      <c r="FU63" s="21" t="str">
        <f t="shared" si="97"/>
        <v/>
      </c>
      <c r="FV63" s="21" t="str">
        <f t="shared" si="98"/>
        <v/>
      </c>
      <c r="FW63" s="21" t="str">
        <f t="shared" si="99"/>
        <v/>
      </c>
      <c r="FX63" s="270" t="str">
        <f t="shared" si="100"/>
        <v/>
      </c>
      <c r="FY63" s="270" t="str">
        <f t="shared" si="101"/>
        <v/>
      </c>
      <c r="FZ63" s="273" t="str">
        <f t="shared" si="26"/>
        <v/>
      </c>
      <c r="GA63" s="270" t="str">
        <f t="shared" si="27"/>
        <v/>
      </c>
      <c r="GB63" s="273" t="str">
        <f t="shared" si="28"/>
        <v/>
      </c>
      <c r="GC63" s="20" t="str">
        <f t="shared" si="102"/>
        <v/>
      </c>
      <c r="GD63" s="21" t="str">
        <f t="shared" si="103"/>
        <v/>
      </c>
      <c r="GE63" s="21" t="str">
        <f t="shared" si="104"/>
        <v/>
      </c>
      <c r="GF63" s="21" t="str">
        <f t="shared" si="105"/>
        <v/>
      </c>
      <c r="GG63" s="21" t="str">
        <f t="shared" si="106"/>
        <v/>
      </c>
      <c r="GH63" s="21" t="str">
        <f t="shared" si="107"/>
        <v/>
      </c>
      <c r="GI63" s="21" t="str">
        <f t="shared" si="108"/>
        <v/>
      </c>
      <c r="GJ63" s="21" t="str">
        <f t="shared" si="109"/>
        <v/>
      </c>
      <c r="GK63" s="21" t="str">
        <f t="shared" si="110"/>
        <v/>
      </c>
      <c r="GL63" s="21" t="str">
        <f t="shared" si="111"/>
        <v/>
      </c>
      <c r="GM63" s="21" t="str">
        <f t="shared" si="112"/>
        <v/>
      </c>
      <c r="GN63" s="270" t="str">
        <f t="shared" si="113"/>
        <v/>
      </c>
      <c r="GO63" s="240" t="str">
        <f t="shared" si="31"/>
        <v/>
      </c>
      <c r="GP63" s="275" t="str">
        <f t="shared" si="32"/>
        <v/>
      </c>
      <c r="GQ63" s="20" t="str">
        <f t="shared" si="33"/>
        <v/>
      </c>
      <c r="GR63" s="21" t="str">
        <f t="shared" si="34"/>
        <v/>
      </c>
      <c r="GS63" s="21" t="str">
        <f t="shared" si="35"/>
        <v/>
      </c>
      <c r="GT63" s="21" t="str">
        <f t="shared" si="36"/>
        <v/>
      </c>
      <c r="GU63" s="21" t="str">
        <f t="shared" si="37"/>
        <v/>
      </c>
      <c r="GV63" s="21" t="str">
        <f t="shared" si="38"/>
        <v/>
      </c>
      <c r="GW63" s="21" t="str">
        <f t="shared" si="39"/>
        <v/>
      </c>
      <c r="GX63" s="21" t="str">
        <f t="shared" si="40"/>
        <v/>
      </c>
      <c r="GY63" s="21" t="str">
        <f t="shared" si="41"/>
        <v/>
      </c>
      <c r="GZ63" s="21" t="str">
        <f t="shared" si="42"/>
        <v/>
      </c>
      <c r="HA63" s="21" t="str">
        <f t="shared" si="43"/>
        <v/>
      </c>
      <c r="HB63" s="21" t="str">
        <f t="shared" si="44"/>
        <v/>
      </c>
      <c r="HC63" s="275" t="str">
        <f t="shared" si="45"/>
        <v/>
      </c>
      <c r="HD63" s="273" t="str">
        <f t="shared" si="46"/>
        <v/>
      </c>
      <c r="HE63" s="240" t="str">
        <f t="shared" si="47"/>
        <v/>
      </c>
      <c r="HQ63" s="273" t="str">
        <f t="shared" si="50"/>
        <v/>
      </c>
      <c r="HR63" s="20" t="str">
        <f t="shared" si="51"/>
        <v/>
      </c>
      <c r="HS63" s="21" t="str">
        <f t="shared" si="52"/>
        <v/>
      </c>
      <c r="HT63" s="21" t="str">
        <f t="shared" si="53"/>
        <v/>
      </c>
      <c r="HU63" s="270" t="str">
        <f t="shared" si="54"/>
        <v/>
      </c>
      <c r="HV63" s="180" t="str">
        <f t="shared" si="55"/>
        <v/>
      </c>
      <c r="HW63" s="180" t="str">
        <f t="shared" si="56"/>
        <v/>
      </c>
      <c r="HX63" s="20" t="str">
        <f t="shared" si="118"/>
        <v/>
      </c>
      <c r="HY63" s="21" t="str">
        <f t="shared" si="119"/>
        <v/>
      </c>
      <c r="HZ63" s="21" t="str">
        <f t="shared" si="120"/>
        <v/>
      </c>
      <c r="IA63" s="21" t="str">
        <f t="shared" si="121"/>
        <v/>
      </c>
      <c r="IB63" s="21" t="str">
        <f t="shared" si="122"/>
        <v/>
      </c>
      <c r="IC63" s="21" t="str">
        <f t="shared" si="123"/>
        <v/>
      </c>
      <c r="ID63" s="21" t="str">
        <f t="shared" si="124"/>
        <v/>
      </c>
      <c r="IE63" s="21" t="str">
        <f t="shared" si="125"/>
        <v/>
      </c>
      <c r="IF63" s="21" t="str">
        <f t="shared" si="126"/>
        <v/>
      </c>
      <c r="IG63" s="21" t="str">
        <f t="shared" si="127"/>
        <v/>
      </c>
      <c r="IH63" s="21" t="str">
        <f t="shared" si="128"/>
        <v/>
      </c>
      <c r="II63" s="21" t="str">
        <f t="shared" si="129"/>
        <v/>
      </c>
      <c r="IJ63" s="21" t="str">
        <f t="shared" si="130"/>
        <v/>
      </c>
      <c r="IK63" s="181" t="str">
        <f t="shared" si="70"/>
        <v/>
      </c>
      <c r="IL63" s="20" t="str">
        <f t="shared" si="131"/>
        <v/>
      </c>
      <c r="IM63" s="21" t="str">
        <f t="shared" si="132"/>
        <v/>
      </c>
      <c r="IN63" s="21" t="str">
        <f t="shared" si="133"/>
        <v/>
      </c>
      <c r="IO63" s="21" t="str">
        <f t="shared" si="134"/>
        <v/>
      </c>
      <c r="IP63" s="21" t="str">
        <f t="shared" si="135"/>
        <v/>
      </c>
      <c r="IQ63" s="21" t="str">
        <f t="shared" si="136"/>
        <v/>
      </c>
      <c r="IR63" s="21" t="str">
        <f t="shared" si="137"/>
        <v/>
      </c>
      <c r="IS63" s="21" t="str">
        <f t="shared" si="138"/>
        <v/>
      </c>
      <c r="IT63" s="21" t="str">
        <f t="shared" si="139"/>
        <v/>
      </c>
      <c r="IU63" s="21" t="str">
        <f t="shared" si="140"/>
        <v/>
      </c>
      <c r="IV63" s="21" t="str">
        <f t="shared" si="141"/>
        <v/>
      </c>
      <c r="IW63" s="182" t="str">
        <f t="shared" si="82"/>
        <v/>
      </c>
    </row>
    <row r="64" spans="2:257" x14ac:dyDescent="0.4">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I64" s="20" t="str">
        <f t="shared" si="85"/>
        <v/>
      </c>
      <c r="FJ64" s="21" t="str">
        <f t="shared" si="86"/>
        <v/>
      </c>
      <c r="FK64" s="21" t="str">
        <f t="shared" si="87"/>
        <v/>
      </c>
      <c r="FL64" s="270" t="str">
        <f t="shared" si="88"/>
        <v/>
      </c>
      <c r="FM64" s="21" t="str">
        <f t="shared" si="89"/>
        <v/>
      </c>
      <c r="FN64" s="21" t="str">
        <f t="shared" si="90"/>
        <v/>
      </c>
      <c r="FO64" s="21" t="str">
        <f t="shared" si="91"/>
        <v/>
      </c>
      <c r="FP64" s="270" t="str">
        <f t="shared" si="92"/>
        <v/>
      </c>
      <c r="FQ64" s="21" t="str">
        <f t="shared" si="93"/>
        <v/>
      </c>
      <c r="FR64" s="21" t="str">
        <f t="shared" si="94"/>
        <v/>
      </c>
      <c r="FS64" s="21" t="str">
        <f t="shared" si="95"/>
        <v/>
      </c>
      <c r="FT64" s="270" t="str">
        <f t="shared" si="96"/>
        <v/>
      </c>
      <c r="FU64" s="21" t="str">
        <f t="shared" si="97"/>
        <v/>
      </c>
      <c r="FV64" s="21" t="str">
        <f t="shared" si="98"/>
        <v/>
      </c>
      <c r="FW64" s="21" t="str">
        <f t="shared" si="99"/>
        <v/>
      </c>
      <c r="FX64" s="270" t="str">
        <f t="shared" si="100"/>
        <v/>
      </c>
      <c r="FY64" s="270" t="str">
        <f t="shared" si="101"/>
        <v/>
      </c>
      <c r="FZ64" s="273" t="str">
        <f t="shared" si="26"/>
        <v/>
      </c>
      <c r="GA64" s="270" t="str">
        <f t="shared" si="27"/>
        <v/>
      </c>
      <c r="GB64" s="273" t="str">
        <f t="shared" si="28"/>
        <v/>
      </c>
      <c r="GC64" s="20" t="str">
        <f t="shared" si="102"/>
        <v/>
      </c>
      <c r="GD64" s="21" t="str">
        <f t="shared" si="103"/>
        <v/>
      </c>
      <c r="GE64" s="21" t="str">
        <f t="shared" si="104"/>
        <v/>
      </c>
      <c r="GF64" s="21" t="str">
        <f t="shared" si="105"/>
        <v/>
      </c>
      <c r="GG64" s="21" t="str">
        <f t="shared" si="106"/>
        <v/>
      </c>
      <c r="GH64" s="21" t="str">
        <f t="shared" si="107"/>
        <v/>
      </c>
      <c r="GI64" s="21" t="str">
        <f t="shared" si="108"/>
        <v/>
      </c>
      <c r="GJ64" s="21" t="str">
        <f t="shared" si="109"/>
        <v/>
      </c>
      <c r="GK64" s="21" t="str">
        <f t="shared" si="110"/>
        <v/>
      </c>
      <c r="GL64" s="21" t="str">
        <f t="shared" si="111"/>
        <v/>
      </c>
      <c r="GM64" s="21" t="str">
        <f t="shared" si="112"/>
        <v/>
      </c>
      <c r="GN64" s="270" t="str">
        <f t="shared" si="113"/>
        <v/>
      </c>
      <c r="GO64" s="240" t="str">
        <f t="shared" si="31"/>
        <v/>
      </c>
      <c r="GP64" s="275" t="str">
        <f t="shared" si="32"/>
        <v/>
      </c>
      <c r="GQ64" s="20" t="str">
        <f t="shared" si="33"/>
        <v/>
      </c>
      <c r="GR64" s="21" t="str">
        <f t="shared" si="34"/>
        <v/>
      </c>
      <c r="GS64" s="21" t="str">
        <f t="shared" si="35"/>
        <v/>
      </c>
      <c r="GT64" s="21" t="str">
        <f t="shared" si="36"/>
        <v/>
      </c>
      <c r="GU64" s="21" t="str">
        <f t="shared" si="37"/>
        <v/>
      </c>
      <c r="GV64" s="21" t="str">
        <f t="shared" si="38"/>
        <v/>
      </c>
      <c r="GW64" s="21" t="str">
        <f t="shared" si="39"/>
        <v/>
      </c>
      <c r="GX64" s="21" t="str">
        <f t="shared" si="40"/>
        <v/>
      </c>
      <c r="GY64" s="21" t="str">
        <f t="shared" si="41"/>
        <v/>
      </c>
      <c r="GZ64" s="21" t="str">
        <f t="shared" si="42"/>
        <v/>
      </c>
      <c r="HA64" s="21" t="str">
        <f t="shared" si="43"/>
        <v/>
      </c>
      <c r="HB64" s="21" t="str">
        <f t="shared" si="44"/>
        <v/>
      </c>
      <c r="HC64" s="275" t="str">
        <f t="shared" si="45"/>
        <v/>
      </c>
      <c r="HD64" s="273" t="str">
        <f t="shared" si="46"/>
        <v/>
      </c>
      <c r="HE64" s="240" t="str">
        <f t="shared" si="47"/>
        <v/>
      </c>
      <c r="HQ64" s="273" t="str">
        <f t="shared" si="50"/>
        <v/>
      </c>
      <c r="HR64" s="20" t="str">
        <f t="shared" si="51"/>
        <v/>
      </c>
      <c r="HS64" s="21" t="str">
        <f t="shared" si="52"/>
        <v/>
      </c>
      <c r="HT64" s="21" t="str">
        <f t="shared" si="53"/>
        <v/>
      </c>
      <c r="HU64" s="270" t="str">
        <f t="shared" si="54"/>
        <v/>
      </c>
      <c r="HV64" s="180" t="str">
        <f t="shared" si="55"/>
        <v/>
      </c>
      <c r="HW64" s="180" t="str">
        <f t="shared" si="56"/>
        <v/>
      </c>
      <c r="HX64" s="20" t="str">
        <f t="shared" si="118"/>
        <v/>
      </c>
      <c r="HY64" s="21" t="str">
        <f t="shared" si="119"/>
        <v/>
      </c>
      <c r="HZ64" s="21" t="str">
        <f t="shared" si="120"/>
        <v/>
      </c>
      <c r="IA64" s="21" t="str">
        <f t="shared" si="121"/>
        <v/>
      </c>
      <c r="IB64" s="21" t="str">
        <f t="shared" si="122"/>
        <v/>
      </c>
      <c r="IC64" s="21" t="str">
        <f t="shared" si="123"/>
        <v/>
      </c>
      <c r="ID64" s="21" t="str">
        <f t="shared" si="124"/>
        <v/>
      </c>
      <c r="IE64" s="21" t="str">
        <f t="shared" si="125"/>
        <v/>
      </c>
      <c r="IF64" s="21" t="str">
        <f t="shared" si="126"/>
        <v/>
      </c>
      <c r="IG64" s="21" t="str">
        <f t="shared" si="127"/>
        <v/>
      </c>
      <c r="IH64" s="21" t="str">
        <f t="shared" si="128"/>
        <v/>
      </c>
      <c r="II64" s="21" t="str">
        <f t="shared" si="129"/>
        <v/>
      </c>
      <c r="IJ64" s="21" t="str">
        <f t="shared" si="130"/>
        <v/>
      </c>
      <c r="IK64" s="181" t="str">
        <f t="shared" si="70"/>
        <v/>
      </c>
      <c r="IL64" s="20" t="str">
        <f t="shared" si="131"/>
        <v/>
      </c>
      <c r="IM64" s="21" t="str">
        <f t="shared" si="132"/>
        <v/>
      </c>
      <c r="IN64" s="21" t="str">
        <f t="shared" si="133"/>
        <v/>
      </c>
      <c r="IO64" s="21" t="str">
        <f t="shared" si="134"/>
        <v/>
      </c>
      <c r="IP64" s="21" t="str">
        <f t="shared" si="135"/>
        <v/>
      </c>
      <c r="IQ64" s="21" t="str">
        <f t="shared" si="136"/>
        <v/>
      </c>
      <c r="IR64" s="21" t="str">
        <f t="shared" si="137"/>
        <v/>
      </c>
      <c r="IS64" s="21" t="str">
        <f t="shared" si="138"/>
        <v/>
      </c>
      <c r="IT64" s="21" t="str">
        <f t="shared" si="139"/>
        <v/>
      </c>
      <c r="IU64" s="21" t="str">
        <f t="shared" si="140"/>
        <v/>
      </c>
      <c r="IV64" s="21" t="str">
        <f t="shared" si="141"/>
        <v/>
      </c>
      <c r="IW64" s="182" t="str">
        <f t="shared" si="82"/>
        <v/>
      </c>
    </row>
    <row r="65" spans="2:257" x14ac:dyDescent="0.4">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I65" s="20" t="str">
        <f t="shared" si="85"/>
        <v/>
      </c>
      <c r="FJ65" s="21" t="str">
        <f t="shared" si="86"/>
        <v/>
      </c>
      <c r="FK65" s="21" t="str">
        <f t="shared" si="87"/>
        <v/>
      </c>
      <c r="FL65" s="270" t="str">
        <f t="shared" si="88"/>
        <v/>
      </c>
      <c r="FM65" s="21" t="str">
        <f t="shared" si="89"/>
        <v/>
      </c>
      <c r="FN65" s="21" t="str">
        <f t="shared" si="90"/>
        <v/>
      </c>
      <c r="FO65" s="21" t="str">
        <f t="shared" si="91"/>
        <v/>
      </c>
      <c r="FP65" s="270" t="str">
        <f t="shared" si="92"/>
        <v/>
      </c>
      <c r="FQ65" s="21" t="str">
        <f t="shared" si="93"/>
        <v/>
      </c>
      <c r="FR65" s="21" t="str">
        <f t="shared" si="94"/>
        <v/>
      </c>
      <c r="FS65" s="21" t="str">
        <f t="shared" si="95"/>
        <v/>
      </c>
      <c r="FT65" s="270" t="str">
        <f t="shared" si="96"/>
        <v/>
      </c>
      <c r="FU65" s="21" t="str">
        <f t="shared" si="97"/>
        <v/>
      </c>
      <c r="FV65" s="21" t="str">
        <f t="shared" si="98"/>
        <v/>
      </c>
      <c r="FW65" s="21" t="str">
        <f t="shared" si="99"/>
        <v/>
      </c>
      <c r="FX65" s="270" t="str">
        <f t="shared" si="100"/>
        <v/>
      </c>
      <c r="FY65" s="270" t="str">
        <f t="shared" si="101"/>
        <v/>
      </c>
      <c r="FZ65" s="273" t="str">
        <f t="shared" si="26"/>
        <v/>
      </c>
      <c r="GA65" s="270" t="str">
        <f t="shared" si="27"/>
        <v/>
      </c>
      <c r="GB65" s="273" t="str">
        <f t="shared" si="28"/>
        <v/>
      </c>
      <c r="GC65" s="20" t="str">
        <f t="shared" si="102"/>
        <v/>
      </c>
      <c r="GD65" s="21" t="str">
        <f t="shared" si="103"/>
        <v/>
      </c>
      <c r="GE65" s="21" t="str">
        <f t="shared" si="104"/>
        <v/>
      </c>
      <c r="GF65" s="21" t="str">
        <f t="shared" si="105"/>
        <v/>
      </c>
      <c r="GG65" s="21" t="str">
        <f t="shared" si="106"/>
        <v/>
      </c>
      <c r="GH65" s="21" t="str">
        <f t="shared" si="107"/>
        <v/>
      </c>
      <c r="GI65" s="21" t="str">
        <f t="shared" si="108"/>
        <v/>
      </c>
      <c r="GJ65" s="21" t="str">
        <f t="shared" si="109"/>
        <v/>
      </c>
      <c r="GK65" s="21" t="str">
        <f t="shared" si="110"/>
        <v/>
      </c>
      <c r="GL65" s="21" t="str">
        <f t="shared" si="111"/>
        <v/>
      </c>
      <c r="GM65" s="21" t="str">
        <f t="shared" si="112"/>
        <v/>
      </c>
      <c r="GN65" s="270" t="str">
        <f t="shared" si="113"/>
        <v/>
      </c>
      <c r="GO65" s="240" t="str">
        <f t="shared" si="31"/>
        <v/>
      </c>
      <c r="GP65" s="275" t="str">
        <f t="shared" si="32"/>
        <v/>
      </c>
      <c r="GQ65" s="20" t="str">
        <f t="shared" si="33"/>
        <v/>
      </c>
      <c r="GR65" s="21" t="str">
        <f t="shared" si="34"/>
        <v/>
      </c>
      <c r="GS65" s="21" t="str">
        <f t="shared" si="35"/>
        <v/>
      </c>
      <c r="GT65" s="21" t="str">
        <f t="shared" si="36"/>
        <v/>
      </c>
      <c r="GU65" s="21" t="str">
        <f t="shared" si="37"/>
        <v/>
      </c>
      <c r="GV65" s="21" t="str">
        <f t="shared" si="38"/>
        <v/>
      </c>
      <c r="GW65" s="21" t="str">
        <f t="shared" si="39"/>
        <v/>
      </c>
      <c r="GX65" s="21" t="str">
        <f t="shared" si="40"/>
        <v/>
      </c>
      <c r="GY65" s="21" t="str">
        <f t="shared" si="41"/>
        <v/>
      </c>
      <c r="GZ65" s="21" t="str">
        <f t="shared" si="42"/>
        <v/>
      </c>
      <c r="HA65" s="21" t="str">
        <f t="shared" si="43"/>
        <v/>
      </c>
      <c r="HB65" s="21" t="str">
        <f t="shared" si="44"/>
        <v/>
      </c>
      <c r="HC65" s="275" t="str">
        <f t="shared" si="45"/>
        <v/>
      </c>
      <c r="HD65" s="273" t="str">
        <f t="shared" si="46"/>
        <v/>
      </c>
      <c r="HE65" s="240" t="str">
        <f t="shared" si="47"/>
        <v/>
      </c>
      <c r="HQ65" s="273" t="str">
        <f t="shared" si="50"/>
        <v/>
      </c>
      <c r="HR65" s="20" t="str">
        <f t="shared" si="51"/>
        <v/>
      </c>
      <c r="HS65" s="21" t="str">
        <f t="shared" si="52"/>
        <v/>
      </c>
      <c r="HT65" s="21" t="str">
        <f t="shared" si="53"/>
        <v/>
      </c>
      <c r="HU65" s="270" t="str">
        <f t="shared" si="54"/>
        <v/>
      </c>
      <c r="HV65" s="180" t="str">
        <f t="shared" si="55"/>
        <v/>
      </c>
      <c r="HW65" s="180" t="str">
        <f t="shared" si="56"/>
        <v/>
      </c>
      <c r="HX65" s="20" t="str">
        <f t="shared" si="118"/>
        <v/>
      </c>
      <c r="HY65" s="21" t="str">
        <f t="shared" si="119"/>
        <v/>
      </c>
      <c r="HZ65" s="21" t="str">
        <f t="shared" si="120"/>
        <v/>
      </c>
      <c r="IA65" s="21" t="str">
        <f t="shared" si="121"/>
        <v/>
      </c>
      <c r="IB65" s="21" t="str">
        <f t="shared" si="122"/>
        <v/>
      </c>
      <c r="IC65" s="21" t="str">
        <f t="shared" si="123"/>
        <v/>
      </c>
      <c r="ID65" s="21" t="str">
        <f t="shared" si="124"/>
        <v/>
      </c>
      <c r="IE65" s="21" t="str">
        <f t="shared" si="125"/>
        <v/>
      </c>
      <c r="IF65" s="21" t="str">
        <f t="shared" si="126"/>
        <v/>
      </c>
      <c r="IG65" s="21" t="str">
        <f t="shared" si="127"/>
        <v/>
      </c>
      <c r="IH65" s="21" t="str">
        <f t="shared" si="128"/>
        <v/>
      </c>
      <c r="II65" s="21" t="str">
        <f t="shared" si="129"/>
        <v/>
      </c>
      <c r="IJ65" s="21" t="str">
        <f t="shared" si="130"/>
        <v/>
      </c>
      <c r="IK65" s="181" t="str">
        <f t="shared" si="70"/>
        <v/>
      </c>
      <c r="IL65" s="20" t="str">
        <f t="shared" si="131"/>
        <v/>
      </c>
      <c r="IM65" s="21" t="str">
        <f t="shared" si="132"/>
        <v/>
      </c>
      <c r="IN65" s="21" t="str">
        <f t="shared" si="133"/>
        <v/>
      </c>
      <c r="IO65" s="21" t="str">
        <f t="shared" si="134"/>
        <v/>
      </c>
      <c r="IP65" s="21" t="str">
        <f t="shared" si="135"/>
        <v/>
      </c>
      <c r="IQ65" s="21" t="str">
        <f t="shared" si="136"/>
        <v/>
      </c>
      <c r="IR65" s="21" t="str">
        <f t="shared" si="137"/>
        <v/>
      </c>
      <c r="IS65" s="21" t="str">
        <f t="shared" si="138"/>
        <v/>
      </c>
      <c r="IT65" s="21" t="str">
        <f t="shared" si="139"/>
        <v/>
      </c>
      <c r="IU65" s="21" t="str">
        <f t="shared" si="140"/>
        <v/>
      </c>
      <c r="IV65" s="21" t="str">
        <f t="shared" si="141"/>
        <v/>
      </c>
      <c r="IW65" s="182" t="str">
        <f t="shared" si="82"/>
        <v/>
      </c>
    </row>
    <row r="66" spans="2:257" x14ac:dyDescent="0.4">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I66" s="20" t="str">
        <f t="shared" si="85"/>
        <v/>
      </c>
      <c r="FJ66" s="21" t="str">
        <f t="shared" si="86"/>
        <v/>
      </c>
      <c r="FK66" s="21" t="str">
        <f t="shared" si="87"/>
        <v/>
      </c>
      <c r="FL66" s="270" t="str">
        <f t="shared" si="88"/>
        <v/>
      </c>
      <c r="FM66" s="21" t="str">
        <f t="shared" si="89"/>
        <v/>
      </c>
      <c r="FN66" s="21" t="str">
        <f t="shared" si="90"/>
        <v/>
      </c>
      <c r="FO66" s="21" t="str">
        <f t="shared" si="91"/>
        <v/>
      </c>
      <c r="FP66" s="270" t="str">
        <f t="shared" si="92"/>
        <v/>
      </c>
      <c r="FQ66" s="21" t="str">
        <f t="shared" si="93"/>
        <v/>
      </c>
      <c r="FR66" s="21" t="str">
        <f t="shared" si="94"/>
        <v/>
      </c>
      <c r="FS66" s="21" t="str">
        <f t="shared" si="95"/>
        <v/>
      </c>
      <c r="FT66" s="270" t="str">
        <f t="shared" si="96"/>
        <v/>
      </c>
      <c r="FU66" s="21" t="str">
        <f t="shared" si="97"/>
        <v/>
      </c>
      <c r="FV66" s="21" t="str">
        <f t="shared" si="98"/>
        <v/>
      </c>
      <c r="FW66" s="21" t="str">
        <f t="shared" si="99"/>
        <v/>
      </c>
      <c r="FX66" s="270" t="str">
        <f t="shared" si="100"/>
        <v/>
      </c>
      <c r="FY66" s="270" t="str">
        <f t="shared" si="101"/>
        <v/>
      </c>
      <c r="FZ66" s="273" t="str">
        <f t="shared" si="26"/>
        <v/>
      </c>
      <c r="GA66" s="270" t="str">
        <f t="shared" si="27"/>
        <v/>
      </c>
      <c r="GB66" s="273" t="str">
        <f t="shared" si="28"/>
        <v/>
      </c>
      <c r="GC66" s="20" t="str">
        <f t="shared" si="102"/>
        <v/>
      </c>
      <c r="GD66" s="21" t="str">
        <f t="shared" si="103"/>
        <v/>
      </c>
      <c r="GE66" s="21" t="str">
        <f t="shared" si="104"/>
        <v/>
      </c>
      <c r="GF66" s="21" t="str">
        <f t="shared" si="105"/>
        <v/>
      </c>
      <c r="GG66" s="21" t="str">
        <f t="shared" si="106"/>
        <v/>
      </c>
      <c r="GH66" s="21" t="str">
        <f t="shared" si="107"/>
        <v/>
      </c>
      <c r="GI66" s="21" t="str">
        <f t="shared" si="108"/>
        <v/>
      </c>
      <c r="GJ66" s="21" t="str">
        <f t="shared" si="109"/>
        <v/>
      </c>
      <c r="GK66" s="21" t="str">
        <f t="shared" si="110"/>
        <v/>
      </c>
      <c r="GL66" s="21" t="str">
        <f t="shared" si="111"/>
        <v/>
      </c>
      <c r="GM66" s="21" t="str">
        <f t="shared" si="112"/>
        <v/>
      </c>
      <c r="GN66" s="270" t="str">
        <f t="shared" si="113"/>
        <v/>
      </c>
      <c r="GO66" s="240" t="str">
        <f t="shared" si="31"/>
        <v/>
      </c>
      <c r="GP66" s="275" t="str">
        <f t="shared" si="32"/>
        <v/>
      </c>
      <c r="GQ66" s="20" t="str">
        <f t="shared" si="33"/>
        <v/>
      </c>
      <c r="GR66" s="21" t="str">
        <f t="shared" si="34"/>
        <v/>
      </c>
      <c r="GS66" s="21" t="str">
        <f t="shared" si="35"/>
        <v/>
      </c>
      <c r="GT66" s="21" t="str">
        <f t="shared" si="36"/>
        <v/>
      </c>
      <c r="GU66" s="21" t="str">
        <f t="shared" si="37"/>
        <v/>
      </c>
      <c r="GV66" s="21" t="str">
        <f t="shared" si="38"/>
        <v/>
      </c>
      <c r="GW66" s="21" t="str">
        <f t="shared" si="39"/>
        <v/>
      </c>
      <c r="GX66" s="21" t="str">
        <f t="shared" si="40"/>
        <v/>
      </c>
      <c r="GY66" s="21" t="str">
        <f t="shared" si="41"/>
        <v/>
      </c>
      <c r="GZ66" s="21" t="str">
        <f t="shared" si="42"/>
        <v/>
      </c>
      <c r="HA66" s="21" t="str">
        <f t="shared" si="43"/>
        <v/>
      </c>
      <c r="HB66" s="21" t="str">
        <f t="shared" si="44"/>
        <v/>
      </c>
      <c r="HC66" s="275" t="str">
        <f t="shared" si="45"/>
        <v/>
      </c>
      <c r="HD66" s="273" t="str">
        <f t="shared" si="46"/>
        <v/>
      </c>
      <c r="HE66" s="240" t="str">
        <f t="shared" si="47"/>
        <v/>
      </c>
      <c r="HQ66" s="273" t="str">
        <f t="shared" si="50"/>
        <v/>
      </c>
      <c r="HR66" s="20" t="str">
        <f t="shared" si="51"/>
        <v/>
      </c>
      <c r="HS66" s="21" t="str">
        <f t="shared" si="52"/>
        <v/>
      </c>
      <c r="HT66" s="21" t="str">
        <f t="shared" si="53"/>
        <v/>
      </c>
      <c r="HU66" s="270" t="str">
        <f t="shared" si="54"/>
        <v/>
      </c>
      <c r="HV66" s="180" t="str">
        <f t="shared" si="55"/>
        <v/>
      </c>
      <c r="HW66" s="180" t="str">
        <f t="shared" si="56"/>
        <v/>
      </c>
      <c r="HX66" s="20" t="str">
        <f t="shared" si="118"/>
        <v/>
      </c>
      <c r="HY66" s="21" t="str">
        <f t="shared" si="119"/>
        <v/>
      </c>
      <c r="HZ66" s="21" t="str">
        <f t="shared" si="120"/>
        <v/>
      </c>
      <c r="IA66" s="21" t="str">
        <f t="shared" si="121"/>
        <v/>
      </c>
      <c r="IB66" s="21" t="str">
        <f t="shared" si="122"/>
        <v/>
      </c>
      <c r="IC66" s="21" t="str">
        <f t="shared" si="123"/>
        <v/>
      </c>
      <c r="ID66" s="21" t="str">
        <f t="shared" si="124"/>
        <v/>
      </c>
      <c r="IE66" s="21" t="str">
        <f t="shared" si="125"/>
        <v/>
      </c>
      <c r="IF66" s="21" t="str">
        <f t="shared" si="126"/>
        <v/>
      </c>
      <c r="IG66" s="21" t="str">
        <f t="shared" si="127"/>
        <v/>
      </c>
      <c r="IH66" s="21" t="str">
        <f t="shared" si="128"/>
        <v/>
      </c>
      <c r="II66" s="21" t="str">
        <f t="shared" si="129"/>
        <v/>
      </c>
      <c r="IJ66" s="21" t="str">
        <f t="shared" si="130"/>
        <v/>
      </c>
      <c r="IK66" s="181" t="str">
        <f t="shared" si="70"/>
        <v/>
      </c>
      <c r="IL66" s="20" t="str">
        <f t="shared" si="131"/>
        <v/>
      </c>
      <c r="IM66" s="21" t="str">
        <f t="shared" si="132"/>
        <v/>
      </c>
      <c r="IN66" s="21" t="str">
        <f t="shared" si="133"/>
        <v/>
      </c>
      <c r="IO66" s="21" t="str">
        <f t="shared" si="134"/>
        <v/>
      </c>
      <c r="IP66" s="21" t="str">
        <f t="shared" si="135"/>
        <v/>
      </c>
      <c r="IQ66" s="21" t="str">
        <f t="shared" si="136"/>
        <v/>
      </c>
      <c r="IR66" s="21" t="str">
        <f t="shared" si="137"/>
        <v/>
      </c>
      <c r="IS66" s="21" t="str">
        <f t="shared" si="138"/>
        <v/>
      </c>
      <c r="IT66" s="21" t="str">
        <f t="shared" si="139"/>
        <v/>
      </c>
      <c r="IU66" s="21" t="str">
        <f t="shared" si="140"/>
        <v/>
      </c>
      <c r="IV66" s="21" t="str">
        <f t="shared" si="141"/>
        <v/>
      </c>
      <c r="IW66" s="182" t="str">
        <f t="shared" si="82"/>
        <v/>
      </c>
    </row>
    <row r="67" spans="2:257" x14ac:dyDescent="0.4">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I67" s="20" t="str">
        <f t="shared" si="85"/>
        <v/>
      </c>
      <c r="FJ67" s="21" t="str">
        <f t="shared" si="86"/>
        <v/>
      </c>
      <c r="FK67" s="21" t="str">
        <f t="shared" si="87"/>
        <v/>
      </c>
      <c r="FL67" s="270" t="str">
        <f t="shared" si="88"/>
        <v/>
      </c>
      <c r="FM67" s="21" t="str">
        <f t="shared" si="89"/>
        <v/>
      </c>
      <c r="FN67" s="21" t="str">
        <f t="shared" si="90"/>
        <v/>
      </c>
      <c r="FO67" s="21" t="str">
        <f t="shared" si="91"/>
        <v/>
      </c>
      <c r="FP67" s="270" t="str">
        <f t="shared" si="92"/>
        <v/>
      </c>
      <c r="FQ67" s="21" t="str">
        <f t="shared" si="93"/>
        <v/>
      </c>
      <c r="FR67" s="21" t="str">
        <f t="shared" si="94"/>
        <v/>
      </c>
      <c r="FS67" s="21" t="str">
        <f t="shared" si="95"/>
        <v/>
      </c>
      <c r="FT67" s="270" t="str">
        <f t="shared" si="96"/>
        <v/>
      </c>
      <c r="FU67" s="21" t="str">
        <f t="shared" si="97"/>
        <v/>
      </c>
      <c r="FV67" s="21" t="str">
        <f t="shared" si="98"/>
        <v/>
      </c>
      <c r="FW67" s="21" t="str">
        <f t="shared" si="99"/>
        <v/>
      </c>
      <c r="FX67" s="270" t="str">
        <f t="shared" si="100"/>
        <v/>
      </c>
      <c r="FY67" s="270" t="str">
        <f t="shared" si="101"/>
        <v/>
      </c>
      <c r="FZ67" s="273" t="str">
        <f t="shared" si="26"/>
        <v/>
      </c>
      <c r="GA67" s="270" t="str">
        <f t="shared" si="27"/>
        <v/>
      </c>
      <c r="GB67" s="273" t="str">
        <f t="shared" si="28"/>
        <v/>
      </c>
      <c r="GC67" s="20" t="str">
        <f t="shared" si="102"/>
        <v/>
      </c>
      <c r="GD67" s="21" t="str">
        <f t="shared" si="103"/>
        <v/>
      </c>
      <c r="GE67" s="21" t="str">
        <f t="shared" si="104"/>
        <v/>
      </c>
      <c r="GF67" s="21" t="str">
        <f t="shared" si="105"/>
        <v/>
      </c>
      <c r="GG67" s="21" t="str">
        <f t="shared" si="106"/>
        <v/>
      </c>
      <c r="GH67" s="21" t="str">
        <f t="shared" si="107"/>
        <v/>
      </c>
      <c r="GI67" s="21" t="str">
        <f t="shared" si="108"/>
        <v/>
      </c>
      <c r="GJ67" s="21" t="str">
        <f t="shared" si="109"/>
        <v/>
      </c>
      <c r="GK67" s="21" t="str">
        <f t="shared" si="110"/>
        <v/>
      </c>
      <c r="GL67" s="21" t="str">
        <f t="shared" si="111"/>
        <v/>
      </c>
      <c r="GM67" s="21" t="str">
        <f t="shared" si="112"/>
        <v/>
      </c>
      <c r="GN67" s="270" t="str">
        <f t="shared" si="113"/>
        <v/>
      </c>
      <c r="GO67" s="240" t="str">
        <f t="shared" si="31"/>
        <v/>
      </c>
      <c r="GP67" s="275" t="str">
        <f t="shared" si="32"/>
        <v/>
      </c>
      <c r="GQ67" s="20" t="str">
        <f t="shared" si="33"/>
        <v/>
      </c>
      <c r="GR67" s="21" t="str">
        <f t="shared" si="34"/>
        <v/>
      </c>
      <c r="GS67" s="21" t="str">
        <f t="shared" si="35"/>
        <v/>
      </c>
      <c r="GT67" s="21" t="str">
        <f t="shared" si="36"/>
        <v/>
      </c>
      <c r="GU67" s="21" t="str">
        <f t="shared" si="37"/>
        <v/>
      </c>
      <c r="GV67" s="21" t="str">
        <f t="shared" si="38"/>
        <v/>
      </c>
      <c r="GW67" s="21" t="str">
        <f t="shared" si="39"/>
        <v/>
      </c>
      <c r="GX67" s="21" t="str">
        <f t="shared" si="40"/>
        <v/>
      </c>
      <c r="GY67" s="21" t="str">
        <f t="shared" si="41"/>
        <v/>
      </c>
      <c r="GZ67" s="21" t="str">
        <f t="shared" si="42"/>
        <v/>
      </c>
      <c r="HA67" s="21" t="str">
        <f t="shared" si="43"/>
        <v/>
      </c>
      <c r="HB67" s="21" t="str">
        <f t="shared" si="44"/>
        <v/>
      </c>
      <c r="HC67" s="275" t="str">
        <f t="shared" si="45"/>
        <v/>
      </c>
      <c r="HD67" s="273" t="str">
        <f t="shared" si="46"/>
        <v/>
      </c>
      <c r="HE67" s="240" t="str">
        <f t="shared" si="47"/>
        <v/>
      </c>
      <c r="HQ67" s="273" t="str">
        <f t="shared" si="50"/>
        <v/>
      </c>
      <c r="HR67" s="20" t="str">
        <f t="shared" si="51"/>
        <v/>
      </c>
      <c r="HS67" s="21" t="str">
        <f t="shared" si="52"/>
        <v/>
      </c>
      <c r="HT67" s="21" t="str">
        <f t="shared" si="53"/>
        <v/>
      </c>
      <c r="HU67" s="270" t="str">
        <f t="shared" si="54"/>
        <v/>
      </c>
      <c r="HV67" s="180" t="str">
        <f t="shared" si="55"/>
        <v/>
      </c>
      <c r="HW67" s="180" t="str">
        <f t="shared" si="56"/>
        <v/>
      </c>
      <c r="HX67" s="20" t="str">
        <f t="shared" si="118"/>
        <v/>
      </c>
      <c r="HY67" s="21" t="str">
        <f t="shared" si="119"/>
        <v/>
      </c>
      <c r="HZ67" s="21" t="str">
        <f t="shared" si="120"/>
        <v/>
      </c>
      <c r="IA67" s="21" t="str">
        <f t="shared" si="121"/>
        <v/>
      </c>
      <c r="IB67" s="21" t="str">
        <f t="shared" si="122"/>
        <v/>
      </c>
      <c r="IC67" s="21" t="str">
        <f t="shared" si="123"/>
        <v/>
      </c>
      <c r="ID67" s="21" t="str">
        <f t="shared" si="124"/>
        <v/>
      </c>
      <c r="IE67" s="21" t="str">
        <f t="shared" si="125"/>
        <v/>
      </c>
      <c r="IF67" s="21" t="str">
        <f t="shared" si="126"/>
        <v/>
      </c>
      <c r="IG67" s="21" t="str">
        <f t="shared" si="127"/>
        <v/>
      </c>
      <c r="IH67" s="21" t="str">
        <f t="shared" si="128"/>
        <v/>
      </c>
      <c r="II67" s="21" t="str">
        <f t="shared" si="129"/>
        <v/>
      </c>
      <c r="IJ67" s="21" t="str">
        <f t="shared" si="130"/>
        <v/>
      </c>
      <c r="IK67" s="181" t="str">
        <f t="shared" si="70"/>
        <v/>
      </c>
      <c r="IL67" s="20" t="str">
        <f t="shared" si="131"/>
        <v/>
      </c>
      <c r="IM67" s="21" t="str">
        <f t="shared" si="132"/>
        <v/>
      </c>
      <c r="IN67" s="21" t="str">
        <f t="shared" si="133"/>
        <v/>
      </c>
      <c r="IO67" s="21" t="str">
        <f t="shared" si="134"/>
        <v/>
      </c>
      <c r="IP67" s="21" t="str">
        <f t="shared" si="135"/>
        <v/>
      </c>
      <c r="IQ67" s="21" t="str">
        <f t="shared" si="136"/>
        <v/>
      </c>
      <c r="IR67" s="21" t="str">
        <f t="shared" si="137"/>
        <v/>
      </c>
      <c r="IS67" s="21" t="str">
        <f t="shared" si="138"/>
        <v/>
      </c>
      <c r="IT67" s="21" t="str">
        <f t="shared" si="139"/>
        <v/>
      </c>
      <c r="IU67" s="21" t="str">
        <f t="shared" si="140"/>
        <v/>
      </c>
      <c r="IV67" s="21" t="str">
        <f t="shared" si="141"/>
        <v/>
      </c>
      <c r="IW67" s="182" t="str">
        <f t="shared" si="82"/>
        <v/>
      </c>
    </row>
    <row r="68" spans="2:257" x14ac:dyDescent="0.4">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I68" s="20" t="str">
        <f t="shared" si="85"/>
        <v/>
      </c>
      <c r="FJ68" s="21" t="str">
        <f t="shared" si="86"/>
        <v/>
      </c>
      <c r="FK68" s="21" t="str">
        <f t="shared" si="87"/>
        <v/>
      </c>
      <c r="FL68" s="270" t="str">
        <f t="shared" si="88"/>
        <v/>
      </c>
      <c r="FM68" s="21" t="str">
        <f t="shared" si="89"/>
        <v/>
      </c>
      <c r="FN68" s="21" t="str">
        <f t="shared" si="90"/>
        <v/>
      </c>
      <c r="FO68" s="21" t="str">
        <f t="shared" si="91"/>
        <v/>
      </c>
      <c r="FP68" s="270" t="str">
        <f t="shared" si="92"/>
        <v/>
      </c>
      <c r="FQ68" s="21" t="str">
        <f t="shared" si="93"/>
        <v/>
      </c>
      <c r="FR68" s="21" t="str">
        <f t="shared" si="94"/>
        <v/>
      </c>
      <c r="FS68" s="21" t="str">
        <f t="shared" si="95"/>
        <v/>
      </c>
      <c r="FT68" s="270" t="str">
        <f t="shared" si="96"/>
        <v/>
      </c>
      <c r="FU68" s="21" t="str">
        <f t="shared" si="97"/>
        <v/>
      </c>
      <c r="FV68" s="21" t="str">
        <f t="shared" si="98"/>
        <v/>
      </c>
      <c r="FW68" s="21" t="str">
        <f t="shared" si="99"/>
        <v/>
      </c>
      <c r="FX68" s="270" t="str">
        <f t="shared" si="100"/>
        <v/>
      </c>
      <c r="FY68" s="270" t="str">
        <f t="shared" si="101"/>
        <v/>
      </c>
      <c r="FZ68" s="273" t="str">
        <f t="shared" si="26"/>
        <v/>
      </c>
      <c r="GA68" s="270" t="str">
        <f t="shared" si="27"/>
        <v/>
      </c>
      <c r="GB68" s="273" t="str">
        <f t="shared" si="28"/>
        <v/>
      </c>
      <c r="GC68" s="20" t="str">
        <f t="shared" si="102"/>
        <v/>
      </c>
      <c r="GD68" s="21" t="str">
        <f t="shared" si="103"/>
        <v/>
      </c>
      <c r="GE68" s="21" t="str">
        <f t="shared" si="104"/>
        <v/>
      </c>
      <c r="GF68" s="21" t="str">
        <f t="shared" si="105"/>
        <v/>
      </c>
      <c r="GG68" s="21" t="str">
        <f t="shared" si="106"/>
        <v/>
      </c>
      <c r="GH68" s="21" t="str">
        <f t="shared" si="107"/>
        <v/>
      </c>
      <c r="GI68" s="21" t="str">
        <f t="shared" si="108"/>
        <v/>
      </c>
      <c r="GJ68" s="21" t="str">
        <f t="shared" si="109"/>
        <v/>
      </c>
      <c r="GK68" s="21" t="str">
        <f t="shared" si="110"/>
        <v/>
      </c>
      <c r="GL68" s="21" t="str">
        <f t="shared" si="111"/>
        <v/>
      </c>
      <c r="GM68" s="21" t="str">
        <f t="shared" si="112"/>
        <v/>
      </c>
      <c r="GN68" s="270" t="str">
        <f t="shared" si="113"/>
        <v/>
      </c>
      <c r="GO68" s="240" t="str">
        <f t="shared" si="31"/>
        <v/>
      </c>
      <c r="GP68" s="275" t="str">
        <f t="shared" si="32"/>
        <v/>
      </c>
      <c r="GQ68" s="20" t="str">
        <f t="shared" si="33"/>
        <v/>
      </c>
      <c r="GR68" s="21" t="str">
        <f t="shared" si="34"/>
        <v/>
      </c>
      <c r="GS68" s="21" t="str">
        <f t="shared" si="35"/>
        <v/>
      </c>
      <c r="GT68" s="21" t="str">
        <f t="shared" si="36"/>
        <v/>
      </c>
      <c r="GU68" s="21" t="str">
        <f t="shared" si="37"/>
        <v/>
      </c>
      <c r="GV68" s="21" t="str">
        <f t="shared" si="38"/>
        <v/>
      </c>
      <c r="GW68" s="21" t="str">
        <f t="shared" si="39"/>
        <v/>
      </c>
      <c r="GX68" s="21" t="str">
        <f t="shared" si="40"/>
        <v/>
      </c>
      <c r="GY68" s="21" t="str">
        <f t="shared" si="41"/>
        <v/>
      </c>
      <c r="GZ68" s="21" t="str">
        <f t="shared" si="42"/>
        <v/>
      </c>
      <c r="HA68" s="21" t="str">
        <f t="shared" si="43"/>
        <v/>
      </c>
      <c r="HB68" s="21" t="str">
        <f t="shared" si="44"/>
        <v/>
      </c>
      <c r="HC68" s="275" t="str">
        <f t="shared" si="45"/>
        <v/>
      </c>
      <c r="HD68" s="273" t="str">
        <f t="shared" si="46"/>
        <v/>
      </c>
      <c r="HE68" s="240" t="str">
        <f t="shared" si="47"/>
        <v/>
      </c>
      <c r="HQ68" s="273" t="str">
        <f t="shared" si="50"/>
        <v/>
      </c>
      <c r="HR68" s="20" t="str">
        <f t="shared" si="51"/>
        <v/>
      </c>
      <c r="HS68" s="21" t="str">
        <f t="shared" si="52"/>
        <v/>
      </c>
      <c r="HT68" s="21" t="str">
        <f t="shared" si="53"/>
        <v/>
      </c>
      <c r="HU68" s="270" t="str">
        <f t="shared" si="54"/>
        <v/>
      </c>
      <c r="HV68" s="180" t="str">
        <f t="shared" si="55"/>
        <v/>
      </c>
      <c r="HW68" s="180" t="str">
        <f t="shared" si="56"/>
        <v/>
      </c>
      <c r="HX68" s="20" t="str">
        <f t="shared" si="118"/>
        <v/>
      </c>
      <c r="HY68" s="21" t="str">
        <f t="shared" si="119"/>
        <v/>
      </c>
      <c r="HZ68" s="21" t="str">
        <f t="shared" si="120"/>
        <v/>
      </c>
      <c r="IA68" s="21" t="str">
        <f t="shared" si="121"/>
        <v/>
      </c>
      <c r="IB68" s="21" t="str">
        <f t="shared" si="122"/>
        <v/>
      </c>
      <c r="IC68" s="21" t="str">
        <f t="shared" si="123"/>
        <v/>
      </c>
      <c r="ID68" s="21" t="str">
        <f t="shared" si="124"/>
        <v/>
      </c>
      <c r="IE68" s="21" t="str">
        <f t="shared" si="125"/>
        <v/>
      </c>
      <c r="IF68" s="21" t="str">
        <f t="shared" si="126"/>
        <v/>
      </c>
      <c r="IG68" s="21" t="str">
        <f t="shared" si="127"/>
        <v/>
      </c>
      <c r="IH68" s="21" t="str">
        <f t="shared" si="128"/>
        <v/>
      </c>
      <c r="II68" s="21" t="str">
        <f t="shared" si="129"/>
        <v/>
      </c>
      <c r="IJ68" s="21" t="str">
        <f t="shared" si="130"/>
        <v/>
      </c>
      <c r="IK68" s="181" t="str">
        <f t="shared" si="70"/>
        <v/>
      </c>
      <c r="IL68" s="20" t="str">
        <f t="shared" si="131"/>
        <v/>
      </c>
      <c r="IM68" s="21" t="str">
        <f t="shared" si="132"/>
        <v/>
      </c>
      <c r="IN68" s="21" t="str">
        <f t="shared" si="133"/>
        <v/>
      </c>
      <c r="IO68" s="21" t="str">
        <f t="shared" si="134"/>
        <v/>
      </c>
      <c r="IP68" s="21" t="str">
        <f t="shared" si="135"/>
        <v/>
      </c>
      <c r="IQ68" s="21" t="str">
        <f t="shared" si="136"/>
        <v/>
      </c>
      <c r="IR68" s="21" t="str">
        <f t="shared" si="137"/>
        <v/>
      </c>
      <c r="IS68" s="21" t="str">
        <f t="shared" si="138"/>
        <v/>
      </c>
      <c r="IT68" s="21" t="str">
        <f t="shared" si="139"/>
        <v/>
      </c>
      <c r="IU68" s="21" t="str">
        <f t="shared" si="140"/>
        <v/>
      </c>
      <c r="IV68" s="21" t="str">
        <f t="shared" si="141"/>
        <v/>
      </c>
      <c r="IW68" s="182" t="str">
        <f t="shared" si="82"/>
        <v/>
      </c>
    </row>
    <row r="69" spans="2:257" x14ac:dyDescent="0.4">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I69" s="20" t="str">
        <f t="shared" si="85"/>
        <v/>
      </c>
      <c r="FJ69" s="21" t="str">
        <f t="shared" si="86"/>
        <v/>
      </c>
      <c r="FK69" s="21" t="str">
        <f t="shared" si="87"/>
        <v/>
      </c>
      <c r="FL69" s="270" t="str">
        <f t="shared" si="88"/>
        <v/>
      </c>
      <c r="FM69" s="21" t="str">
        <f t="shared" si="89"/>
        <v/>
      </c>
      <c r="FN69" s="21" t="str">
        <f t="shared" si="90"/>
        <v/>
      </c>
      <c r="FO69" s="21" t="str">
        <f t="shared" si="91"/>
        <v/>
      </c>
      <c r="FP69" s="270" t="str">
        <f t="shared" si="92"/>
        <v/>
      </c>
      <c r="FQ69" s="21" t="str">
        <f t="shared" si="93"/>
        <v/>
      </c>
      <c r="FR69" s="21" t="str">
        <f t="shared" si="94"/>
        <v/>
      </c>
      <c r="FS69" s="21" t="str">
        <f t="shared" si="95"/>
        <v/>
      </c>
      <c r="FT69" s="270" t="str">
        <f t="shared" si="96"/>
        <v/>
      </c>
      <c r="FU69" s="21" t="str">
        <f t="shared" si="97"/>
        <v/>
      </c>
      <c r="FV69" s="21" t="str">
        <f t="shared" si="98"/>
        <v/>
      </c>
      <c r="FW69" s="21" t="str">
        <f t="shared" si="99"/>
        <v/>
      </c>
      <c r="FX69" s="270" t="str">
        <f t="shared" si="100"/>
        <v/>
      </c>
      <c r="FY69" s="270" t="str">
        <f t="shared" si="101"/>
        <v/>
      </c>
      <c r="FZ69" s="273" t="str">
        <f t="shared" si="26"/>
        <v/>
      </c>
      <c r="GA69" s="270" t="str">
        <f t="shared" si="27"/>
        <v/>
      </c>
      <c r="GB69" s="273" t="str">
        <f t="shared" si="28"/>
        <v/>
      </c>
      <c r="GC69" s="20" t="str">
        <f t="shared" si="102"/>
        <v/>
      </c>
      <c r="GD69" s="21" t="str">
        <f t="shared" si="103"/>
        <v/>
      </c>
      <c r="GE69" s="21" t="str">
        <f t="shared" si="104"/>
        <v/>
      </c>
      <c r="GF69" s="21" t="str">
        <f t="shared" si="105"/>
        <v/>
      </c>
      <c r="GG69" s="21" t="str">
        <f t="shared" si="106"/>
        <v/>
      </c>
      <c r="GH69" s="21" t="str">
        <f t="shared" si="107"/>
        <v/>
      </c>
      <c r="GI69" s="21" t="str">
        <f t="shared" si="108"/>
        <v/>
      </c>
      <c r="GJ69" s="21" t="str">
        <f t="shared" si="109"/>
        <v/>
      </c>
      <c r="GK69" s="21" t="str">
        <f t="shared" si="110"/>
        <v/>
      </c>
      <c r="GL69" s="21" t="str">
        <f t="shared" si="111"/>
        <v/>
      </c>
      <c r="GM69" s="21" t="str">
        <f t="shared" si="112"/>
        <v/>
      </c>
      <c r="GN69" s="270" t="str">
        <f t="shared" si="113"/>
        <v/>
      </c>
      <c r="GO69" s="240" t="str">
        <f t="shared" si="31"/>
        <v/>
      </c>
      <c r="GP69" s="275" t="str">
        <f t="shared" si="32"/>
        <v/>
      </c>
      <c r="GQ69" s="20" t="str">
        <f t="shared" si="33"/>
        <v/>
      </c>
      <c r="GR69" s="21" t="str">
        <f t="shared" si="34"/>
        <v/>
      </c>
      <c r="GS69" s="21" t="str">
        <f t="shared" si="35"/>
        <v/>
      </c>
      <c r="GT69" s="21" t="str">
        <f t="shared" si="36"/>
        <v/>
      </c>
      <c r="GU69" s="21" t="str">
        <f t="shared" si="37"/>
        <v/>
      </c>
      <c r="GV69" s="21" t="str">
        <f t="shared" si="38"/>
        <v/>
      </c>
      <c r="GW69" s="21" t="str">
        <f t="shared" si="39"/>
        <v/>
      </c>
      <c r="GX69" s="21" t="str">
        <f t="shared" si="40"/>
        <v/>
      </c>
      <c r="GY69" s="21" t="str">
        <f t="shared" si="41"/>
        <v/>
      </c>
      <c r="GZ69" s="21" t="str">
        <f t="shared" si="42"/>
        <v/>
      </c>
      <c r="HA69" s="21" t="str">
        <f t="shared" si="43"/>
        <v/>
      </c>
      <c r="HB69" s="21" t="str">
        <f t="shared" si="44"/>
        <v/>
      </c>
      <c r="HC69" s="275" t="str">
        <f t="shared" si="45"/>
        <v/>
      </c>
      <c r="HD69" s="273" t="str">
        <f t="shared" si="46"/>
        <v/>
      </c>
      <c r="HE69" s="240" t="str">
        <f t="shared" si="47"/>
        <v/>
      </c>
      <c r="HQ69" s="273" t="str">
        <f t="shared" si="50"/>
        <v/>
      </c>
      <c r="HR69" s="20" t="str">
        <f t="shared" si="51"/>
        <v/>
      </c>
      <c r="HS69" s="21" t="str">
        <f t="shared" si="52"/>
        <v/>
      </c>
      <c r="HT69" s="21" t="str">
        <f t="shared" si="53"/>
        <v/>
      </c>
      <c r="HU69" s="270" t="str">
        <f t="shared" si="54"/>
        <v/>
      </c>
      <c r="HV69" s="180" t="str">
        <f t="shared" si="55"/>
        <v/>
      </c>
      <c r="HW69" s="180" t="str">
        <f t="shared" si="56"/>
        <v/>
      </c>
      <c r="HX69" s="20" t="str">
        <f t="shared" si="118"/>
        <v/>
      </c>
      <c r="HY69" s="21" t="str">
        <f t="shared" si="119"/>
        <v/>
      </c>
      <c r="HZ69" s="21" t="str">
        <f t="shared" si="120"/>
        <v/>
      </c>
      <c r="IA69" s="21" t="str">
        <f t="shared" si="121"/>
        <v/>
      </c>
      <c r="IB69" s="21" t="str">
        <f t="shared" si="122"/>
        <v/>
      </c>
      <c r="IC69" s="21" t="str">
        <f t="shared" si="123"/>
        <v/>
      </c>
      <c r="ID69" s="21" t="str">
        <f t="shared" si="124"/>
        <v/>
      </c>
      <c r="IE69" s="21" t="str">
        <f t="shared" si="125"/>
        <v/>
      </c>
      <c r="IF69" s="21" t="str">
        <f t="shared" si="126"/>
        <v/>
      </c>
      <c r="IG69" s="21" t="str">
        <f t="shared" si="127"/>
        <v/>
      </c>
      <c r="IH69" s="21" t="str">
        <f t="shared" si="128"/>
        <v/>
      </c>
      <c r="II69" s="21" t="str">
        <f t="shared" si="129"/>
        <v/>
      </c>
      <c r="IJ69" s="21" t="str">
        <f t="shared" si="130"/>
        <v/>
      </c>
      <c r="IK69" s="181" t="str">
        <f t="shared" si="70"/>
        <v/>
      </c>
      <c r="IL69" s="20" t="str">
        <f t="shared" si="131"/>
        <v/>
      </c>
      <c r="IM69" s="21" t="str">
        <f t="shared" si="132"/>
        <v/>
      </c>
      <c r="IN69" s="21" t="str">
        <f t="shared" si="133"/>
        <v/>
      </c>
      <c r="IO69" s="21" t="str">
        <f t="shared" si="134"/>
        <v/>
      </c>
      <c r="IP69" s="21" t="str">
        <f t="shared" si="135"/>
        <v/>
      </c>
      <c r="IQ69" s="21" t="str">
        <f t="shared" si="136"/>
        <v/>
      </c>
      <c r="IR69" s="21" t="str">
        <f t="shared" si="137"/>
        <v/>
      </c>
      <c r="IS69" s="21" t="str">
        <f t="shared" si="138"/>
        <v/>
      </c>
      <c r="IT69" s="21" t="str">
        <f t="shared" si="139"/>
        <v/>
      </c>
      <c r="IU69" s="21" t="str">
        <f t="shared" si="140"/>
        <v/>
      </c>
      <c r="IV69" s="21" t="str">
        <f t="shared" si="141"/>
        <v/>
      </c>
      <c r="IW69" s="182" t="str">
        <f t="shared" si="82"/>
        <v/>
      </c>
    </row>
    <row r="70" spans="2:257" x14ac:dyDescent="0.4">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I70" s="20" t="str">
        <f t="shared" si="85"/>
        <v/>
      </c>
      <c r="FJ70" s="21" t="str">
        <f t="shared" si="86"/>
        <v/>
      </c>
      <c r="FK70" s="21" t="str">
        <f t="shared" si="87"/>
        <v/>
      </c>
      <c r="FL70" s="270" t="str">
        <f t="shared" si="88"/>
        <v/>
      </c>
      <c r="FM70" s="21" t="str">
        <f t="shared" si="89"/>
        <v/>
      </c>
      <c r="FN70" s="21" t="str">
        <f t="shared" si="90"/>
        <v/>
      </c>
      <c r="FO70" s="21" t="str">
        <f t="shared" si="91"/>
        <v/>
      </c>
      <c r="FP70" s="270" t="str">
        <f t="shared" si="92"/>
        <v/>
      </c>
      <c r="FQ70" s="21" t="str">
        <f t="shared" si="93"/>
        <v/>
      </c>
      <c r="FR70" s="21" t="str">
        <f t="shared" si="94"/>
        <v/>
      </c>
      <c r="FS70" s="21" t="str">
        <f t="shared" si="95"/>
        <v/>
      </c>
      <c r="FT70" s="270" t="str">
        <f t="shared" si="96"/>
        <v/>
      </c>
      <c r="FU70" s="21" t="str">
        <f t="shared" si="97"/>
        <v/>
      </c>
      <c r="FV70" s="21" t="str">
        <f t="shared" si="98"/>
        <v/>
      </c>
      <c r="FW70" s="21" t="str">
        <f t="shared" si="99"/>
        <v/>
      </c>
      <c r="FX70" s="270" t="str">
        <f t="shared" si="100"/>
        <v/>
      </c>
      <c r="FY70" s="270" t="str">
        <f t="shared" si="101"/>
        <v/>
      </c>
      <c r="FZ70" s="273" t="str">
        <f t="shared" ref="FZ70:FZ104" si="142">IF(ED70="","",IF(OR(ED70=1,EF70=1),1,0))</f>
        <v/>
      </c>
      <c r="GA70" s="270" t="str">
        <f t="shared" ref="GA70:GA104" si="143">IF(EE70="","",IF(OR(EE70=1,EF70=1),1,0))</f>
        <v/>
      </c>
      <c r="GB70" s="273" t="str">
        <f t="shared" ref="GB70:GB104" si="144">IF(P70="","",SUM(P70:Z70))</f>
        <v/>
      </c>
      <c r="GC70" s="20" t="str">
        <f t="shared" si="102"/>
        <v/>
      </c>
      <c r="GD70" s="21" t="str">
        <f t="shared" si="103"/>
        <v/>
      </c>
      <c r="GE70" s="21" t="str">
        <f t="shared" si="104"/>
        <v/>
      </c>
      <c r="GF70" s="21" t="str">
        <f t="shared" si="105"/>
        <v/>
      </c>
      <c r="GG70" s="21" t="str">
        <f t="shared" si="106"/>
        <v/>
      </c>
      <c r="GH70" s="21" t="str">
        <f t="shared" si="107"/>
        <v/>
      </c>
      <c r="GI70" s="21" t="str">
        <f t="shared" si="108"/>
        <v/>
      </c>
      <c r="GJ70" s="21" t="str">
        <f t="shared" si="109"/>
        <v/>
      </c>
      <c r="GK70" s="21" t="str">
        <f t="shared" si="110"/>
        <v/>
      </c>
      <c r="GL70" s="21" t="str">
        <f t="shared" si="111"/>
        <v/>
      </c>
      <c r="GM70" s="21" t="str">
        <f t="shared" si="112"/>
        <v/>
      </c>
      <c r="GN70" s="270" t="str">
        <f t="shared" si="113"/>
        <v/>
      </c>
      <c r="GO70" s="240" t="str">
        <f t="shared" ref="GO70:GO104" si="145">IF(AP70="","",SUM(AP70:BB70))</f>
        <v/>
      </c>
      <c r="GP70" s="275" t="str">
        <f t="shared" ref="GP70:GP104" si="146">IF(BD70="","",SUM(BD70:BO70))</f>
        <v/>
      </c>
      <c r="GQ70" s="20" t="str">
        <f t="shared" ref="GQ70:GQ104" si="147">IF(BD70="","",IF(OR(BD70="NA",BD70=0),0,IF(BR70="NA",0,BR70)))</f>
        <v/>
      </c>
      <c r="GR70" s="21" t="str">
        <f t="shared" ref="GR70:GR104" si="148">IF(BE70="","",IF(OR(BE70="NA",BE70=0),0,IF(BS70="NA",0,BS70)))</f>
        <v/>
      </c>
      <c r="GS70" s="21" t="str">
        <f t="shared" ref="GS70:GS104" si="149">IF(BF70="","",IF(OR(BF70="NA",BF70=0),0,IF(BT70="NA",0,BT70)))</f>
        <v/>
      </c>
      <c r="GT70" s="21" t="str">
        <f t="shared" ref="GT70:GT104" si="150">IF(BG70="","",IF(OR(BG70="NA",BG70=0),0,IF(BU70="NA",0,BU70)))</f>
        <v/>
      </c>
      <c r="GU70" s="21" t="str">
        <f t="shared" ref="GU70:GU104" si="151">IF(BH70="","",IF(OR(BH70="NA",BH70=0),0,IF(BV70="NA",0,BV70)))</f>
        <v/>
      </c>
      <c r="GV70" s="21" t="str">
        <f t="shared" ref="GV70:GV104" si="152">IF(BI70="","",IF(OR(BI70="NA",BI70=0),0,IF(BW70="NA",0,BW70)))</f>
        <v/>
      </c>
      <c r="GW70" s="21" t="str">
        <f t="shared" ref="GW70:GW104" si="153">IF(BJ70="","",IF(OR(BJ70="NA",BJ70=0),0,IF(BX70="NA",0,BX70)))</f>
        <v/>
      </c>
      <c r="GX70" s="21" t="str">
        <f t="shared" ref="GX70:GX104" si="154">IF(BK70="","",IF(OR(BK70="NA",BK70=0),0,IF(BY70="NA",0,BY70)))</f>
        <v/>
      </c>
      <c r="GY70" s="21" t="str">
        <f t="shared" ref="GY70:GY104" si="155">IF(BL70="","",IF(OR(BL70="NA",BL70=0),0,IF(BZ70="NA",0,BZ70)))</f>
        <v/>
      </c>
      <c r="GZ70" s="21" t="str">
        <f t="shared" ref="GZ70:GZ104" si="156">IF(BM70="","",IF(OR(BM70="NA",BM70=0),0,IF(CA70="NA",0,CA70)))</f>
        <v/>
      </c>
      <c r="HA70" s="21" t="str">
        <f t="shared" ref="HA70:HA104" si="157">IF(BN70="","",IF(OR(BN70="NA",BN70=0),0,IF(CB70="NA",0,CB70)))</f>
        <v/>
      </c>
      <c r="HB70" s="21" t="str">
        <f t="shared" ref="HB70:HB104" si="158">IF(BO70="","",IF(OR(BO70="NA",BO70=0),0,IF(CC70="NA",0,CC70)))</f>
        <v/>
      </c>
      <c r="HC70" s="275" t="str">
        <f t="shared" ref="HC70:HC104" si="159">IF(GQ70="","",SUM(GQ70:HB70))</f>
        <v/>
      </c>
      <c r="HD70" s="273" t="str">
        <f t="shared" ref="HD70:HD104" si="160">IF(CF70="","",IF(OR(CF70=1,CG70=1),1,0))</f>
        <v/>
      </c>
      <c r="HE70" s="240" t="str">
        <f t="shared" ref="HE70:HE104" si="161">IF(OR(CF70="",CF70="NA"),"",100*SUM(CF70:CI70)/(SUM(CF70:CI70)+SUM(CJ70:CM70)))</f>
        <v/>
      </c>
      <c r="HQ70" s="273" t="str">
        <f t="shared" ref="HQ70:HQ104" si="162">IF(OR(DA70="",DA70="NA"),"",100*SUM(DB70:DC70)/SUM(DA70:DC70))</f>
        <v/>
      </c>
      <c r="HR70" s="20" t="str">
        <f t="shared" ref="HR70:HR104" si="163">IF(FE70="","",IF(FE70="NA",0,1))</f>
        <v/>
      </c>
      <c r="HS70" s="21" t="str">
        <f t="shared" ref="HS70:HS104" si="164">IF(FF70="","",IF(FF70="NA",0,1))</f>
        <v/>
      </c>
      <c r="HT70" s="21" t="str">
        <f t="shared" ref="HT70:HT104" si="165">IF(FG70="","",IF(FG70="NA",0,1))</f>
        <v/>
      </c>
      <c r="HU70" s="270" t="str">
        <f t="shared" ref="HU70:HU103" si="166">IF(HR70="","",SUM(HR70:HT70))</f>
        <v/>
      </c>
      <c r="HV70" s="180" t="str">
        <f t="shared" ref="HV70:HV104" si="167">IF(CZ70="","",IF(OR(CZ70="na",CZ70=4),"na",CZ70))</f>
        <v/>
      </c>
      <c r="HW70" s="180" t="str">
        <f t="shared" ref="HW70:HW104" si="168">IF(EL70="","",SUM(EL70:EN70))</f>
        <v/>
      </c>
      <c r="HX70" s="20" t="str">
        <f t="shared" si="118"/>
        <v/>
      </c>
      <c r="HY70" s="21" t="str">
        <f t="shared" si="119"/>
        <v/>
      </c>
      <c r="HZ70" s="21" t="str">
        <f t="shared" si="120"/>
        <v/>
      </c>
      <c r="IA70" s="21" t="str">
        <f t="shared" si="121"/>
        <v/>
      </c>
      <c r="IB70" s="21" t="str">
        <f t="shared" si="122"/>
        <v/>
      </c>
      <c r="IC70" s="21" t="str">
        <f t="shared" si="123"/>
        <v/>
      </c>
      <c r="ID70" s="21" t="str">
        <f t="shared" si="124"/>
        <v/>
      </c>
      <c r="IE70" s="21" t="str">
        <f t="shared" si="125"/>
        <v/>
      </c>
      <c r="IF70" s="21" t="str">
        <f t="shared" si="126"/>
        <v/>
      </c>
      <c r="IG70" s="21" t="str">
        <f t="shared" si="127"/>
        <v/>
      </c>
      <c r="IH70" s="21" t="str">
        <f t="shared" si="128"/>
        <v/>
      </c>
      <c r="II70" s="21" t="str">
        <f t="shared" si="129"/>
        <v/>
      </c>
      <c r="IJ70" s="21" t="str">
        <f t="shared" si="130"/>
        <v/>
      </c>
      <c r="IK70" s="181" t="str">
        <f t="shared" ref="IK70:IK104" si="169">IF(AND(HX70="",HY70="",HZ70="",IA70="",IB70="",IC70="",ID70="",IE70="",IF70="",IG70="",IH70="",II70="",IJ70=""),"",SUM(HX70:IJ70)/(2*COUNT(HX70:IJ70)))</f>
        <v/>
      </c>
      <c r="IL70" s="20" t="str">
        <f t="shared" si="131"/>
        <v/>
      </c>
      <c r="IM70" s="21" t="str">
        <f t="shared" si="132"/>
        <v/>
      </c>
      <c r="IN70" s="21" t="str">
        <f t="shared" si="133"/>
        <v/>
      </c>
      <c r="IO70" s="21" t="str">
        <f t="shared" si="134"/>
        <v/>
      </c>
      <c r="IP70" s="21" t="str">
        <f t="shared" si="135"/>
        <v/>
      </c>
      <c r="IQ70" s="21" t="str">
        <f t="shared" si="136"/>
        <v/>
      </c>
      <c r="IR70" s="21" t="str">
        <f t="shared" si="137"/>
        <v/>
      </c>
      <c r="IS70" s="21" t="str">
        <f t="shared" si="138"/>
        <v/>
      </c>
      <c r="IT70" s="21" t="str">
        <f t="shared" si="139"/>
        <v/>
      </c>
      <c r="IU70" s="21" t="str">
        <f t="shared" si="140"/>
        <v/>
      </c>
      <c r="IV70" s="21" t="str">
        <f t="shared" si="141"/>
        <v/>
      </c>
      <c r="IW70" s="182" t="str">
        <f t="shared" ref="IW70:IW104" si="170">IF(AND(IL70="",IM70="",IN70="",IO70="",IP70="",IQ70="",IR70="",IS70="",IT70="",IU70="",IV70=""),"",SUM(IL70:IV70)/(2*COUNT(IL70:IV70)))</f>
        <v/>
      </c>
    </row>
    <row r="71" spans="2:257" x14ac:dyDescent="0.4">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I71" s="20" t="str">
        <f t="shared" si="85"/>
        <v/>
      </c>
      <c r="FJ71" s="21" t="str">
        <f t="shared" si="86"/>
        <v/>
      </c>
      <c r="FK71" s="21" t="str">
        <f t="shared" si="87"/>
        <v/>
      </c>
      <c r="FL71" s="270" t="str">
        <f t="shared" si="88"/>
        <v/>
      </c>
      <c r="FM71" s="21" t="str">
        <f t="shared" si="89"/>
        <v/>
      </c>
      <c r="FN71" s="21" t="str">
        <f t="shared" si="90"/>
        <v/>
      </c>
      <c r="FO71" s="21" t="str">
        <f t="shared" si="91"/>
        <v/>
      </c>
      <c r="FP71" s="270" t="str">
        <f t="shared" si="92"/>
        <v/>
      </c>
      <c r="FQ71" s="21" t="str">
        <f t="shared" si="93"/>
        <v/>
      </c>
      <c r="FR71" s="21" t="str">
        <f t="shared" si="94"/>
        <v/>
      </c>
      <c r="FS71" s="21" t="str">
        <f t="shared" si="95"/>
        <v/>
      </c>
      <c r="FT71" s="270" t="str">
        <f t="shared" si="96"/>
        <v/>
      </c>
      <c r="FU71" s="21" t="str">
        <f t="shared" si="97"/>
        <v/>
      </c>
      <c r="FV71" s="21" t="str">
        <f t="shared" si="98"/>
        <v/>
      </c>
      <c r="FW71" s="21" t="str">
        <f t="shared" si="99"/>
        <v/>
      </c>
      <c r="FX71" s="270" t="str">
        <f t="shared" si="100"/>
        <v/>
      </c>
      <c r="FY71" s="270" t="str">
        <f t="shared" si="101"/>
        <v/>
      </c>
      <c r="FZ71" s="273" t="str">
        <f t="shared" si="142"/>
        <v/>
      </c>
      <c r="GA71" s="270" t="str">
        <f t="shared" si="143"/>
        <v/>
      </c>
      <c r="GB71" s="273" t="str">
        <f t="shared" si="144"/>
        <v/>
      </c>
      <c r="GC71" s="20" t="str">
        <f t="shared" si="102"/>
        <v/>
      </c>
      <c r="GD71" s="21" t="str">
        <f t="shared" si="103"/>
        <v/>
      </c>
      <c r="GE71" s="21" t="str">
        <f t="shared" si="104"/>
        <v/>
      </c>
      <c r="GF71" s="21" t="str">
        <f t="shared" si="105"/>
        <v/>
      </c>
      <c r="GG71" s="21" t="str">
        <f t="shared" si="106"/>
        <v/>
      </c>
      <c r="GH71" s="21" t="str">
        <f t="shared" si="107"/>
        <v/>
      </c>
      <c r="GI71" s="21" t="str">
        <f t="shared" si="108"/>
        <v/>
      </c>
      <c r="GJ71" s="21" t="str">
        <f t="shared" si="109"/>
        <v/>
      </c>
      <c r="GK71" s="21" t="str">
        <f t="shared" si="110"/>
        <v/>
      </c>
      <c r="GL71" s="21" t="str">
        <f t="shared" si="111"/>
        <v/>
      </c>
      <c r="GM71" s="21" t="str">
        <f t="shared" si="112"/>
        <v/>
      </c>
      <c r="GN71" s="270" t="str">
        <f t="shared" si="113"/>
        <v/>
      </c>
      <c r="GO71" s="240" t="str">
        <f t="shared" si="145"/>
        <v/>
      </c>
      <c r="GP71" s="275" t="str">
        <f t="shared" si="146"/>
        <v/>
      </c>
      <c r="GQ71" s="20" t="str">
        <f t="shared" si="147"/>
        <v/>
      </c>
      <c r="GR71" s="21" t="str">
        <f t="shared" si="148"/>
        <v/>
      </c>
      <c r="GS71" s="21" t="str">
        <f t="shared" si="149"/>
        <v/>
      </c>
      <c r="GT71" s="21" t="str">
        <f t="shared" si="150"/>
        <v/>
      </c>
      <c r="GU71" s="21" t="str">
        <f t="shared" si="151"/>
        <v/>
      </c>
      <c r="GV71" s="21" t="str">
        <f t="shared" si="152"/>
        <v/>
      </c>
      <c r="GW71" s="21" t="str">
        <f t="shared" si="153"/>
        <v/>
      </c>
      <c r="GX71" s="21" t="str">
        <f t="shared" si="154"/>
        <v/>
      </c>
      <c r="GY71" s="21" t="str">
        <f t="shared" si="155"/>
        <v/>
      </c>
      <c r="GZ71" s="21" t="str">
        <f t="shared" si="156"/>
        <v/>
      </c>
      <c r="HA71" s="21" t="str">
        <f t="shared" si="157"/>
        <v/>
      </c>
      <c r="HB71" s="21" t="str">
        <f t="shared" si="158"/>
        <v/>
      </c>
      <c r="HC71" s="275" t="str">
        <f t="shared" si="159"/>
        <v/>
      </c>
      <c r="HD71" s="273" t="str">
        <f t="shared" si="160"/>
        <v/>
      </c>
      <c r="HE71" s="240" t="str">
        <f t="shared" si="161"/>
        <v/>
      </c>
      <c r="HQ71" s="273" t="str">
        <f t="shared" si="162"/>
        <v/>
      </c>
      <c r="HR71" s="20" t="str">
        <f t="shared" si="163"/>
        <v/>
      </c>
      <c r="HS71" s="21" t="str">
        <f t="shared" si="164"/>
        <v/>
      </c>
      <c r="HT71" s="21" t="str">
        <f t="shared" si="165"/>
        <v/>
      </c>
      <c r="HU71" s="270" t="str">
        <f t="shared" si="166"/>
        <v/>
      </c>
      <c r="HV71" s="180" t="str">
        <f t="shared" si="167"/>
        <v/>
      </c>
      <c r="HW71" s="180" t="str">
        <f t="shared" si="168"/>
        <v/>
      </c>
      <c r="HX71" s="20" t="str">
        <f t="shared" si="118"/>
        <v/>
      </c>
      <c r="HY71" s="21" t="str">
        <f t="shared" si="119"/>
        <v/>
      </c>
      <c r="HZ71" s="21" t="str">
        <f t="shared" si="120"/>
        <v/>
      </c>
      <c r="IA71" s="21" t="str">
        <f t="shared" si="121"/>
        <v/>
      </c>
      <c r="IB71" s="21" t="str">
        <f t="shared" si="122"/>
        <v/>
      </c>
      <c r="IC71" s="21" t="str">
        <f t="shared" si="123"/>
        <v/>
      </c>
      <c r="ID71" s="21" t="str">
        <f t="shared" si="124"/>
        <v/>
      </c>
      <c r="IE71" s="21" t="str">
        <f t="shared" si="125"/>
        <v/>
      </c>
      <c r="IF71" s="21" t="str">
        <f t="shared" si="126"/>
        <v/>
      </c>
      <c r="IG71" s="21" t="str">
        <f t="shared" si="127"/>
        <v/>
      </c>
      <c r="IH71" s="21" t="str">
        <f t="shared" si="128"/>
        <v/>
      </c>
      <c r="II71" s="21" t="str">
        <f t="shared" si="129"/>
        <v/>
      </c>
      <c r="IJ71" s="21" t="str">
        <f t="shared" si="130"/>
        <v/>
      </c>
      <c r="IK71" s="181" t="str">
        <f t="shared" si="169"/>
        <v/>
      </c>
      <c r="IL71" s="20" t="str">
        <f t="shared" si="131"/>
        <v/>
      </c>
      <c r="IM71" s="21" t="str">
        <f t="shared" si="132"/>
        <v/>
      </c>
      <c r="IN71" s="21" t="str">
        <f t="shared" si="133"/>
        <v/>
      </c>
      <c r="IO71" s="21" t="str">
        <f t="shared" si="134"/>
        <v/>
      </c>
      <c r="IP71" s="21" t="str">
        <f t="shared" si="135"/>
        <v/>
      </c>
      <c r="IQ71" s="21" t="str">
        <f t="shared" si="136"/>
        <v/>
      </c>
      <c r="IR71" s="21" t="str">
        <f t="shared" si="137"/>
        <v/>
      </c>
      <c r="IS71" s="21" t="str">
        <f t="shared" si="138"/>
        <v/>
      </c>
      <c r="IT71" s="21" t="str">
        <f t="shared" si="139"/>
        <v/>
      </c>
      <c r="IU71" s="21" t="str">
        <f t="shared" si="140"/>
        <v/>
      </c>
      <c r="IV71" s="21" t="str">
        <f t="shared" si="141"/>
        <v/>
      </c>
      <c r="IW71" s="182" t="str">
        <f t="shared" si="170"/>
        <v/>
      </c>
    </row>
    <row r="72" spans="2:257" x14ac:dyDescent="0.4">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I72" s="20" t="str">
        <f t="shared" ref="FI72:FI104" si="171">IF(DH72="","",IF(DH72="NA",0,1))</f>
        <v/>
      </c>
      <c r="FJ72" s="21" t="str">
        <f t="shared" ref="FJ72:FJ104" si="172">IF(DI72="","",IF(DI72="NA",0,1))</f>
        <v/>
      </c>
      <c r="FK72" s="21" t="str">
        <f t="shared" ref="FK72:FK104" si="173">IF(DJ72="","",IF(DJ72="NA",0,1))</f>
        <v/>
      </c>
      <c r="FL72" s="270" t="str">
        <f t="shared" ref="FL72:FL104" si="174">IF(FI72="","",SUM(FI72:FK72))</f>
        <v/>
      </c>
      <c r="FM72" s="21" t="str">
        <f t="shared" ref="FM72:FM104" si="175">IF(DV72="","",IF(DV72="NA",0,1))</f>
        <v/>
      </c>
      <c r="FN72" s="21" t="str">
        <f t="shared" ref="FN72:FN104" si="176">IF(DW72="","",IF(DW72="NA",0,1))</f>
        <v/>
      </c>
      <c r="FO72" s="21" t="str">
        <f t="shared" ref="FO72:FO104" si="177">IF(DX72="","",IF(DX72="NA",0,1))</f>
        <v/>
      </c>
      <c r="FP72" s="270" t="str">
        <f t="shared" ref="FP72:FP104" si="178">IF(FM72="","",SUM(FM72:FO72))</f>
        <v/>
      </c>
      <c r="FQ72" s="21" t="str">
        <f t="shared" ref="FQ72:FQ104" si="179">IF(DY72="","",IF(DY72="NA",0,1))</f>
        <v/>
      </c>
      <c r="FR72" s="21" t="str">
        <f t="shared" ref="FR72:FR104" si="180">IF(DZ72="","",IF(DZ72="NA",0,1))</f>
        <v/>
      </c>
      <c r="FS72" s="21" t="str">
        <f t="shared" ref="FS72:FS104" si="181">IF(EA72="","",IF(EA72="NA",0,1))</f>
        <v/>
      </c>
      <c r="FT72" s="270" t="str">
        <f t="shared" ref="FT72:FT104" si="182">IF(FQ72="","",SUM(FQ72:FS72))</f>
        <v/>
      </c>
      <c r="FU72" s="21" t="str">
        <f t="shared" ref="FU72:FU104" si="183">IF(EP72="","",IF(EP72="NA",0,1))</f>
        <v/>
      </c>
      <c r="FV72" s="21" t="str">
        <f t="shared" ref="FV72:FV104" si="184">IF(EQ72="","",IF(EQ72="NA",0,1))</f>
        <v/>
      </c>
      <c r="FW72" s="21" t="str">
        <f t="shared" ref="FW72:FW104" si="185">IF(ER72="","",IF(ER72="NA",0,1))</f>
        <v/>
      </c>
      <c r="FX72" s="270" t="str">
        <f t="shared" ref="FX72:FX104" si="186">IF(FU72="","",SUM(FU72:FW72))</f>
        <v/>
      </c>
      <c r="FY72" s="270" t="str">
        <f t="shared" ref="FY72:FY104" si="187">IF(FL72="","",AVERAGE(FL72,FP72,FT72,FX72))</f>
        <v/>
      </c>
      <c r="FZ72" s="273" t="str">
        <f t="shared" si="142"/>
        <v/>
      </c>
      <c r="GA72" s="270" t="str">
        <f t="shared" si="143"/>
        <v/>
      </c>
      <c r="GB72" s="273" t="str">
        <f t="shared" si="144"/>
        <v/>
      </c>
      <c r="GC72" s="20" t="str">
        <f t="shared" ref="GC72:GC104" si="188">IF(P72="","",IF(OR(P72="NA",P72=0),0,IF(AC72="NA",0,AC72)))</f>
        <v/>
      </c>
      <c r="GD72" s="21" t="str">
        <f t="shared" ref="GD72:GD104" si="189">IF(Q72="","",IF(OR(Q72="NA",Q72=0),0,IF(AD72="NA",0,AD72)))</f>
        <v/>
      </c>
      <c r="GE72" s="21" t="str">
        <f t="shared" ref="GE72:GE104" si="190">IF(R72="","",IF(OR(R72="NA",R72=0),0,IF(AE72="NA",0,AE72)))</f>
        <v/>
      </c>
      <c r="GF72" s="21" t="str">
        <f t="shared" ref="GF72:GF104" si="191">IF(S72="","",IF(OR(S72="NA",S72=0),0,IF(AF72="NA",0,AF72)))</f>
        <v/>
      </c>
      <c r="GG72" s="21" t="str">
        <f t="shared" ref="GG72:GG104" si="192">IF(T72="","",IF(OR(T72="NA",T72=0),0,IF(AG72="NA",0,AG72)))</f>
        <v/>
      </c>
      <c r="GH72" s="21" t="str">
        <f t="shared" ref="GH72:GH104" si="193">IF(U72="","",IF(OR(U72="NA",U72=0),0,IF(AH72="NA",0,AH72)))</f>
        <v/>
      </c>
      <c r="GI72" s="21" t="str">
        <f t="shared" ref="GI72:GI104" si="194">IF(V72="","",IF(OR(V72="NA",V72=0),0,IF(AI72="NA",0,AI72)))</f>
        <v/>
      </c>
      <c r="GJ72" s="21" t="str">
        <f t="shared" ref="GJ72:GJ104" si="195">IF(W72="","",IF(OR(W72="NA",W72=0),0,IF(AJ72="NA",0,AJ72)))</f>
        <v/>
      </c>
      <c r="GK72" s="21" t="str">
        <f t="shared" ref="GK72:GK104" si="196">IF(X72="","",IF(OR(X72="NA",X72=0),0,IF(AK72="NA",0,AK72)))</f>
        <v/>
      </c>
      <c r="GL72" s="21" t="str">
        <f t="shared" ref="GL72:GL104" si="197">IF(Y72="","",IF(OR(Y72="NA",Y72=0),0,IF(AL72="NA",0,AL72)))</f>
        <v/>
      </c>
      <c r="GM72" s="21" t="str">
        <f t="shared" ref="GM72:GM104" si="198">IF(Z72="","",IF(OR(Z72="NA",Z72=0),0,IF(AM72="NA",0,AM72)))</f>
        <v/>
      </c>
      <c r="GN72" s="270" t="str">
        <f t="shared" ref="GN72:GN104" si="199">IF(GC72="","",SUM(GC72:GM72))</f>
        <v/>
      </c>
      <c r="GO72" s="240" t="str">
        <f t="shared" si="145"/>
        <v/>
      </c>
      <c r="GP72" s="275" t="str">
        <f t="shared" si="146"/>
        <v/>
      </c>
      <c r="GQ72" s="20" t="str">
        <f t="shared" si="147"/>
        <v/>
      </c>
      <c r="GR72" s="21" t="str">
        <f t="shared" si="148"/>
        <v/>
      </c>
      <c r="GS72" s="21" t="str">
        <f t="shared" si="149"/>
        <v/>
      </c>
      <c r="GT72" s="21" t="str">
        <f t="shared" si="150"/>
        <v/>
      </c>
      <c r="GU72" s="21" t="str">
        <f t="shared" si="151"/>
        <v/>
      </c>
      <c r="GV72" s="21" t="str">
        <f t="shared" si="152"/>
        <v/>
      </c>
      <c r="GW72" s="21" t="str">
        <f t="shared" si="153"/>
        <v/>
      </c>
      <c r="GX72" s="21" t="str">
        <f t="shared" si="154"/>
        <v/>
      </c>
      <c r="GY72" s="21" t="str">
        <f t="shared" si="155"/>
        <v/>
      </c>
      <c r="GZ72" s="21" t="str">
        <f t="shared" si="156"/>
        <v/>
      </c>
      <c r="HA72" s="21" t="str">
        <f t="shared" si="157"/>
        <v/>
      </c>
      <c r="HB72" s="21" t="str">
        <f t="shared" si="158"/>
        <v/>
      </c>
      <c r="HC72" s="275" t="str">
        <f t="shared" si="159"/>
        <v/>
      </c>
      <c r="HD72" s="273" t="str">
        <f t="shared" si="160"/>
        <v/>
      </c>
      <c r="HE72" s="240" t="str">
        <f t="shared" si="161"/>
        <v/>
      </c>
      <c r="HQ72" s="273" t="str">
        <f t="shared" si="162"/>
        <v/>
      </c>
      <c r="HR72" s="20" t="str">
        <f t="shared" si="163"/>
        <v/>
      </c>
      <c r="HS72" s="21" t="str">
        <f t="shared" si="164"/>
        <v/>
      </c>
      <c r="HT72" s="21" t="str">
        <f t="shared" si="165"/>
        <v/>
      </c>
      <c r="HU72" s="270" t="str">
        <f t="shared" si="166"/>
        <v/>
      </c>
      <c r="HV72" s="180" t="str">
        <f t="shared" si="167"/>
        <v/>
      </c>
      <c r="HW72" s="180" t="str">
        <f t="shared" si="168"/>
        <v/>
      </c>
      <c r="HX72" s="20" t="str">
        <f t="shared" si="118"/>
        <v/>
      </c>
      <c r="HY72" s="21" t="str">
        <f t="shared" si="119"/>
        <v/>
      </c>
      <c r="HZ72" s="21" t="str">
        <f t="shared" si="120"/>
        <v/>
      </c>
      <c r="IA72" s="21" t="str">
        <f t="shared" si="121"/>
        <v/>
      </c>
      <c r="IB72" s="21" t="str">
        <f t="shared" si="122"/>
        <v/>
      </c>
      <c r="IC72" s="21" t="str">
        <f t="shared" si="123"/>
        <v/>
      </c>
      <c r="ID72" s="21" t="str">
        <f t="shared" si="124"/>
        <v/>
      </c>
      <c r="IE72" s="21" t="str">
        <f t="shared" si="125"/>
        <v/>
      </c>
      <c r="IF72" s="21" t="str">
        <f t="shared" si="126"/>
        <v/>
      </c>
      <c r="IG72" s="21" t="str">
        <f t="shared" si="127"/>
        <v/>
      </c>
      <c r="IH72" s="21" t="str">
        <f t="shared" si="128"/>
        <v/>
      </c>
      <c r="II72" s="21" t="str">
        <f t="shared" si="129"/>
        <v/>
      </c>
      <c r="IJ72" s="21" t="str">
        <f t="shared" si="130"/>
        <v/>
      </c>
      <c r="IK72" s="181" t="str">
        <f t="shared" si="169"/>
        <v/>
      </c>
      <c r="IL72" s="20" t="str">
        <f t="shared" si="131"/>
        <v/>
      </c>
      <c r="IM72" s="21" t="str">
        <f t="shared" si="132"/>
        <v/>
      </c>
      <c r="IN72" s="21" t="str">
        <f t="shared" si="133"/>
        <v/>
      </c>
      <c r="IO72" s="21" t="str">
        <f t="shared" si="134"/>
        <v/>
      </c>
      <c r="IP72" s="21" t="str">
        <f t="shared" si="135"/>
        <v/>
      </c>
      <c r="IQ72" s="21" t="str">
        <f t="shared" si="136"/>
        <v/>
      </c>
      <c r="IR72" s="21" t="str">
        <f t="shared" si="137"/>
        <v/>
      </c>
      <c r="IS72" s="21" t="str">
        <f t="shared" si="138"/>
        <v/>
      </c>
      <c r="IT72" s="21" t="str">
        <f t="shared" si="139"/>
        <v/>
      </c>
      <c r="IU72" s="21" t="str">
        <f t="shared" si="140"/>
        <v/>
      </c>
      <c r="IV72" s="21" t="str">
        <f t="shared" si="141"/>
        <v/>
      </c>
      <c r="IW72" s="182" t="str">
        <f t="shared" si="170"/>
        <v/>
      </c>
    </row>
    <row r="73" spans="2:257" x14ac:dyDescent="0.4">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I73" s="20" t="str">
        <f t="shared" si="171"/>
        <v/>
      </c>
      <c r="FJ73" s="21" t="str">
        <f t="shared" si="172"/>
        <v/>
      </c>
      <c r="FK73" s="21" t="str">
        <f t="shared" si="173"/>
        <v/>
      </c>
      <c r="FL73" s="270" t="str">
        <f t="shared" si="174"/>
        <v/>
      </c>
      <c r="FM73" s="21" t="str">
        <f t="shared" si="175"/>
        <v/>
      </c>
      <c r="FN73" s="21" t="str">
        <f t="shared" si="176"/>
        <v/>
      </c>
      <c r="FO73" s="21" t="str">
        <f t="shared" si="177"/>
        <v/>
      </c>
      <c r="FP73" s="270" t="str">
        <f t="shared" si="178"/>
        <v/>
      </c>
      <c r="FQ73" s="21" t="str">
        <f t="shared" si="179"/>
        <v/>
      </c>
      <c r="FR73" s="21" t="str">
        <f t="shared" si="180"/>
        <v/>
      </c>
      <c r="FS73" s="21" t="str">
        <f t="shared" si="181"/>
        <v/>
      </c>
      <c r="FT73" s="270" t="str">
        <f t="shared" si="182"/>
        <v/>
      </c>
      <c r="FU73" s="21" t="str">
        <f t="shared" si="183"/>
        <v/>
      </c>
      <c r="FV73" s="21" t="str">
        <f t="shared" si="184"/>
        <v/>
      </c>
      <c r="FW73" s="21" t="str">
        <f t="shared" si="185"/>
        <v/>
      </c>
      <c r="FX73" s="270" t="str">
        <f t="shared" si="186"/>
        <v/>
      </c>
      <c r="FY73" s="270" t="str">
        <f t="shared" si="187"/>
        <v/>
      </c>
      <c r="FZ73" s="273" t="str">
        <f t="shared" si="142"/>
        <v/>
      </c>
      <c r="GA73" s="270" t="str">
        <f t="shared" si="143"/>
        <v/>
      </c>
      <c r="GB73" s="273" t="str">
        <f t="shared" si="144"/>
        <v/>
      </c>
      <c r="GC73" s="20" t="str">
        <f t="shared" si="188"/>
        <v/>
      </c>
      <c r="GD73" s="21" t="str">
        <f t="shared" si="189"/>
        <v/>
      </c>
      <c r="GE73" s="21" t="str">
        <f t="shared" si="190"/>
        <v/>
      </c>
      <c r="GF73" s="21" t="str">
        <f t="shared" si="191"/>
        <v/>
      </c>
      <c r="GG73" s="21" t="str">
        <f t="shared" si="192"/>
        <v/>
      </c>
      <c r="GH73" s="21" t="str">
        <f t="shared" si="193"/>
        <v/>
      </c>
      <c r="GI73" s="21" t="str">
        <f t="shared" si="194"/>
        <v/>
      </c>
      <c r="GJ73" s="21" t="str">
        <f t="shared" si="195"/>
        <v/>
      </c>
      <c r="GK73" s="21" t="str">
        <f t="shared" si="196"/>
        <v/>
      </c>
      <c r="GL73" s="21" t="str">
        <f t="shared" si="197"/>
        <v/>
      </c>
      <c r="GM73" s="21" t="str">
        <f t="shared" si="198"/>
        <v/>
      </c>
      <c r="GN73" s="270" t="str">
        <f t="shared" si="199"/>
        <v/>
      </c>
      <c r="GO73" s="240" t="str">
        <f t="shared" si="145"/>
        <v/>
      </c>
      <c r="GP73" s="275" t="str">
        <f t="shared" si="146"/>
        <v/>
      </c>
      <c r="GQ73" s="20" t="str">
        <f t="shared" si="147"/>
        <v/>
      </c>
      <c r="GR73" s="21" t="str">
        <f t="shared" si="148"/>
        <v/>
      </c>
      <c r="GS73" s="21" t="str">
        <f t="shared" si="149"/>
        <v/>
      </c>
      <c r="GT73" s="21" t="str">
        <f t="shared" si="150"/>
        <v/>
      </c>
      <c r="GU73" s="21" t="str">
        <f t="shared" si="151"/>
        <v/>
      </c>
      <c r="GV73" s="21" t="str">
        <f t="shared" si="152"/>
        <v/>
      </c>
      <c r="GW73" s="21" t="str">
        <f t="shared" si="153"/>
        <v/>
      </c>
      <c r="GX73" s="21" t="str">
        <f t="shared" si="154"/>
        <v/>
      </c>
      <c r="GY73" s="21" t="str">
        <f t="shared" si="155"/>
        <v/>
      </c>
      <c r="GZ73" s="21" t="str">
        <f t="shared" si="156"/>
        <v/>
      </c>
      <c r="HA73" s="21" t="str">
        <f t="shared" si="157"/>
        <v/>
      </c>
      <c r="HB73" s="21" t="str">
        <f t="shared" si="158"/>
        <v/>
      </c>
      <c r="HC73" s="275" t="str">
        <f t="shared" si="159"/>
        <v/>
      </c>
      <c r="HD73" s="273" t="str">
        <f t="shared" si="160"/>
        <v/>
      </c>
      <c r="HE73" s="240" t="str">
        <f t="shared" si="161"/>
        <v/>
      </c>
      <c r="HQ73" s="273" t="str">
        <f t="shared" si="162"/>
        <v/>
      </c>
      <c r="HR73" s="20" t="str">
        <f t="shared" si="163"/>
        <v/>
      </c>
      <c r="HS73" s="21" t="str">
        <f t="shared" si="164"/>
        <v/>
      </c>
      <c r="HT73" s="21" t="str">
        <f t="shared" si="165"/>
        <v/>
      </c>
      <c r="HU73" s="270" t="str">
        <f t="shared" si="166"/>
        <v/>
      </c>
      <c r="HV73" s="180" t="str">
        <f t="shared" si="167"/>
        <v/>
      </c>
      <c r="HW73" s="180" t="str">
        <f t="shared" si="168"/>
        <v/>
      </c>
      <c r="HX73" s="20" t="str">
        <f t="shared" ref="HX73:HX104" si="200">IF(OR(BD73="",BD73="NA",BD73=0),"",IF(BR73="NA",0,BR73))</f>
        <v/>
      </c>
      <c r="HY73" s="21" t="str">
        <f t="shared" ref="HY73:HY104" si="201">IF(OR(BE73="",BE73="NA",BE73=0),"",IF(BS73="NA",0,BS73))</f>
        <v/>
      </c>
      <c r="HZ73" s="21" t="str">
        <f t="shared" ref="HZ73:HZ104" si="202">IF(OR(BF73="",BF73="NA",BF73=0),"",IF(BT73="NA",0,BT73))</f>
        <v/>
      </c>
      <c r="IA73" s="21" t="str">
        <f t="shared" ref="IA73:IA104" si="203">IF(OR(BG73="",BG73="NA",BG73=0),"",IF(BU73="NA",0,BU73))</f>
        <v/>
      </c>
      <c r="IB73" s="21" t="str">
        <f t="shared" ref="IB73:IB104" si="204">IF(OR(BH73="",BH73="NA",BH73=0),"",IF(BV73="NA",0,BV73))</f>
        <v/>
      </c>
      <c r="IC73" s="21" t="str">
        <f t="shared" ref="IC73:IC104" si="205">IF(OR(BI73="",BI73="NA",BI73=0),"",IF(BW73="NA",0,BW73))</f>
        <v/>
      </c>
      <c r="ID73" s="21" t="str">
        <f t="shared" ref="ID73:ID104" si="206">IF(OR(BJ73="",BJ73="NA",BJ73=0),"",IF(BX73="NA",0,BX73))</f>
        <v/>
      </c>
      <c r="IE73" s="21" t="str">
        <f t="shared" ref="IE73:IE104" si="207">IF(OR(BK73="",BK73="NA",BK73=0),"",IF(BY73="NA",0,BY73))</f>
        <v/>
      </c>
      <c r="IF73" s="21" t="str">
        <f t="shared" ref="IF73:IF104" si="208">IF(OR(BL73="",BL73="NA",BL73=0),"",IF(BZ73="NA",0,BZ73))</f>
        <v/>
      </c>
      <c r="IG73" s="21" t="str">
        <f t="shared" ref="IG73:IG104" si="209">IF(OR(BM73="",BM73="NA",BM73=0),"",IF(CA73="NA",0,CA73))</f>
        <v/>
      </c>
      <c r="IH73" s="21" t="str">
        <f t="shared" ref="IH73:IH104" si="210">IF(OR(BN73="",BN73="NA",BN73=0),"",IF(CB73="NA",0,CB73))</f>
        <v/>
      </c>
      <c r="II73" s="21" t="str">
        <f t="shared" ref="II73:II104" si="211">IF(OR(BO73="",BO73="NA",BO73=0),"",IF(CC73="NA",0,CC73))</f>
        <v/>
      </c>
      <c r="IJ73" s="21" t="str">
        <f t="shared" ref="IJ73:IJ104" si="212">IF(OR(BP73="",BP73="NA",BP73=0),"",IF(CD73="NA",0,CD73))</f>
        <v/>
      </c>
      <c r="IK73" s="181" t="str">
        <f t="shared" si="169"/>
        <v/>
      </c>
      <c r="IL73" s="20" t="str">
        <f t="shared" ref="IL73:IL104" si="213">IF(OR(P73="",P73="NA",P73=0),"",IF(AC73="NA",0,AC73))</f>
        <v/>
      </c>
      <c r="IM73" s="21" t="str">
        <f t="shared" ref="IM73:IM104" si="214">IF(OR(Q73="",Q73="NA",Q73=0),"",IF(AD73="NA",0,AD73))</f>
        <v/>
      </c>
      <c r="IN73" s="21" t="str">
        <f t="shared" ref="IN73:IN104" si="215">IF(OR(R73="",R73="NA",R73=0),"",IF(AE73="NA",0,AE73))</f>
        <v/>
      </c>
      <c r="IO73" s="21" t="str">
        <f t="shared" ref="IO73:IO104" si="216">IF(OR(S73="",S73="NA",S73=0),"",IF(AF73="NA",0,AF73))</f>
        <v/>
      </c>
      <c r="IP73" s="21" t="str">
        <f t="shared" ref="IP73:IP104" si="217">IF(OR(T73="",T73="NA",T73=0),"",IF(AG73="NA",0,AG73))</f>
        <v/>
      </c>
      <c r="IQ73" s="21" t="str">
        <f t="shared" ref="IQ73:IQ104" si="218">IF(OR(U73="",U73="NA",U73=0),"",IF(AH73="NA",0,AH73))</f>
        <v/>
      </c>
      <c r="IR73" s="21" t="str">
        <f t="shared" ref="IR73:IR104" si="219">IF(OR(V73="",V73="NA",V73=0),"",IF(AI73="NA",0,AI73))</f>
        <v/>
      </c>
      <c r="IS73" s="21" t="str">
        <f t="shared" ref="IS73:IS104" si="220">IF(OR(W73="",W73="NA",W73=0),"",IF(AJ73="NA",0,AJ73))</f>
        <v/>
      </c>
      <c r="IT73" s="21" t="str">
        <f t="shared" ref="IT73:IT104" si="221">IF(OR(X73="",X73="NA",X73=0),"",IF(AK73="NA",0,AK73))</f>
        <v/>
      </c>
      <c r="IU73" s="21" t="str">
        <f t="shared" ref="IU73:IU104" si="222">IF(OR(Y73="",Y73="NA",Y73=0),"",IF(AL73="NA",0,AL73))</f>
        <v/>
      </c>
      <c r="IV73" s="21" t="str">
        <f t="shared" ref="IV73:IV104" si="223">IF(OR(Z73="",Z73="NA",Z73=0),"",IF(AM73="NA",0,AM73))</f>
        <v/>
      </c>
      <c r="IW73" s="182" t="str">
        <f t="shared" si="170"/>
        <v/>
      </c>
    </row>
    <row r="74" spans="2:257" x14ac:dyDescent="0.4">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I74" s="20" t="str">
        <f t="shared" si="171"/>
        <v/>
      </c>
      <c r="FJ74" s="21" t="str">
        <f t="shared" si="172"/>
        <v/>
      </c>
      <c r="FK74" s="21" t="str">
        <f t="shared" si="173"/>
        <v/>
      </c>
      <c r="FL74" s="270" t="str">
        <f t="shared" si="174"/>
        <v/>
      </c>
      <c r="FM74" s="21" t="str">
        <f t="shared" si="175"/>
        <v/>
      </c>
      <c r="FN74" s="21" t="str">
        <f t="shared" si="176"/>
        <v/>
      </c>
      <c r="FO74" s="21" t="str">
        <f t="shared" si="177"/>
        <v/>
      </c>
      <c r="FP74" s="270" t="str">
        <f t="shared" si="178"/>
        <v/>
      </c>
      <c r="FQ74" s="21" t="str">
        <f t="shared" si="179"/>
        <v/>
      </c>
      <c r="FR74" s="21" t="str">
        <f t="shared" si="180"/>
        <v/>
      </c>
      <c r="FS74" s="21" t="str">
        <f t="shared" si="181"/>
        <v/>
      </c>
      <c r="FT74" s="270" t="str">
        <f t="shared" si="182"/>
        <v/>
      </c>
      <c r="FU74" s="21" t="str">
        <f t="shared" si="183"/>
        <v/>
      </c>
      <c r="FV74" s="21" t="str">
        <f t="shared" si="184"/>
        <v/>
      </c>
      <c r="FW74" s="21" t="str">
        <f t="shared" si="185"/>
        <v/>
      </c>
      <c r="FX74" s="270" t="str">
        <f t="shared" si="186"/>
        <v/>
      </c>
      <c r="FY74" s="270" t="str">
        <f t="shared" si="187"/>
        <v/>
      </c>
      <c r="FZ74" s="273" t="str">
        <f t="shared" si="142"/>
        <v/>
      </c>
      <c r="GA74" s="270" t="str">
        <f t="shared" si="143"/>
        <v/>
      </c>
      <c r="GB74" s="273" t="str">
        <f t="shared" si="144"/>
        <v/>
      </c>
      <c r="GC74" s="20" t="str">
        <f t="shared" si="188"/>
        <v/>
      </c>
      <c r="GD74" s="21" t="str">
        <f t="shared" si="189"/>
        <v/>
      </c>
      <c r="GE74" s="21" t="str">
        <f t="shared" si="190"/>
        <v/>
      </c>
      <c r="GF74" s="21" t="str">
        <f t="shared" si="191"/>
        <v/>
      </c>
      <c r="GG74" s="21" t="str">
        <f t="shared" si="192"/>
        <v/>
      </c>
      <c r="GH74" s="21" t="str">
        <f t="shared" si="193"/>
        <v/>
      </c>
      <c r="GI74" s="21" t="str">
        <f t="shared" si="194"/>
        <v/>
      </c>
      <c r="GJ74" s="21" t="str">
        <f t="shared" si="195"/>
        <v/>
      </c>
      <c r="GK74" s="21" t="str">
        <f t="shared" si="196"/>
        <v/>
      </c>
      <c r="GL74" s="21" t="str">
        <f t="shared" si="197"/>
        <v/>
      </c>
      <c r="GM74" s="21" t="str">
        <f t="shared" si="198"/>
        <v/>
      </c>
      <c r="GN74" s="270" t="str">
        <f t="shared" si="199"/>
        <v/>
      </c>
      <c r="GO74" s="240" t="str">
        <f t="shared" si="145"/>
        <v/>
      </c>
      <c r="GP74" s="275" t="str">
        <f t="shared" si="146"/>
        <v/>
      </c>
      <c r="GQ74" s="20" t="str">
        <f t="shared" si="147"/>
        <v/>
      </c>
      <c r="GR74" s="21" t="str">
        <f t="shared" si="148"/>
        <v/>
      </c>
      <c r="GS74" s="21" t="str">
        <f t="shared" si="149"/>
        <v/>
      </c>
      <c r="GT74" s="21" t="str">
        <f t="shared" si="150"/>
        <v/>
      </c>
      <c r="GU74" s="21" t="str">
        <f t="shared" si="151"/>
        <v/>
      </c>
      <c r="GV74" s="21" t="str">
        <f t="shared" si="152"/>
        <v/>
      </c>
      <c r="GW74" s="21" t="str">
        <f t="shared" si="153"/>
        <v/>
      </c>
      <c r="GX74" s="21" t="str">
        <f t="shared" si="154"/>
        <v/>
      </c>
      <c r="GY74" s="21" t="str">
        <f t="shared" si="155"/>
        <v/>
      </c>
      <c r="GZ74" s="21" t="str">
        <f t="shared" si="156"/>
        <v/>
      </c>
      <c r="HA74" s="21" t="str">
        <f t="shared" si="157"/>
        <v/>
      </c>
      <c r="HB74" s="21" t="str">
        <f t="shared" si="158"/>
        <v/>
      </c>
      <c r="HC74" s="275" t="str">
        <f t="shared" si="159"/>
        <v/>
      </c>
      <c r="HD74" s="273" t="str">
        <f t="shared" si="160"/>
        <v/>
      </c>
      <c r="HE74" s="240" t="str">
        <f t="shared" si="161"/>
        <v/>
      </c>
      <c r="HQ74" s="273" t="str">
        <f t="shared" si="162"/>
        <v/>
      </c>
      <c r="HR74" s="20" t="str">
        <f t="shared" si="163"/>
        <v/>
      </c>
      <c r="HS74" s="21" t="str">
        <f t="shared" si="164"/>
        <v/>
      </c>
      <c r="HT74" s="21" t="str">
        <f t="shared" si="165"/>
        <v/>
      </c>
      <c r="HU74" s="270" t="str">
        <f t="shared" si="166"/>
        <v/>
      </c>
      <c r="HV74" s="180" t="str">
        <f t="shared" si="167"/>
        <v/>
      </c>
      <c r="HW74" s="180" t="str">
        <f t="shared" si="168"/>
        <v/>
      </c>
      <c r="HX74" s="20" t="str">
        <f t="shared" si="200"/>
        <v/>
      </c>
      <c r="HY74" s="21" t="str">
        <f t="shared" si="201"/>
        <v/>
      </c>
      <c r="HZ74" s="21" t="str">
        <f t="shared" si="202"/>
        <v/>
      </c>
      <c r="IA74" s="21" t="str">
        <f t="shared" si="203"/>
        <v/>
      </c>
      <c r="IB74" s="21" t="str">
        <f t="shared" si="204"/>
        <v/>
      </c>
      <c r="IC74" s="21" t="str">
        <f t="shared" si="205"/>
        <v/>
      </c>
      <c r="ID74" s="21" t="str">
        <f t="shared" si="206"/>
        <v/>
      </c>
      <c r="IE74" s="21" t="str">
        <f t="shared" si="207"/>
        <v/>
      </c>
      <c r="IF74" s="21" t="str">
        <f t="shared" si="208"/>
        <v/>
      </c>
      <c r="IG74" s="21" t="str">
        <f t="shared" si="209"/>
        <v/>
      </c>
      <c r="IH74" s="21" t="str">
        <f t="shared" si="210"/>
        <v/>
      </c>
      <c r="II74" s="21" t="str">
        <f t="shared" si="211"/>
        <v/>
      </c>
      <c r="IJ74" s="21" t="str">
        <f t="shared" si="212"/>
        <v/>
      </c>
      <c r="IK74" s="181" t="str">
        <f t="shared" si="169"/>
        <v/>
      </c>
      <c r="IL74" s="20" t="str">
        <f t="shared" si="213"/>
        <v/>
      </c>
      <c r="IM74" s="21" t="str">
        <f t="shared" si="214"/>
        <v/>
      </c>
      <c r="IN74" s="21" t="str">
        <f t="shared" si="215"/>
        <v/>
      </c>
      <c r="IO74" s="21" t="str">
        <f t="shared" si="216"/>
        <v/>
      </c>
      <c r="IP74" s="21" t="str">
        <f t="shared" si="217"/>
        <v/>
      </c>
      <c r="IQ74" s="21" t="str">
        <f t="shared" si="218"/>
        <v/>
      </c>
      <c r="IR74" s="21" t="str">
        <f t="shared" si="219"/>
        <v/>
      </c>
      <c r="IS74" s="21" t="str">
        <f t="shared" si="220"/>
        <v/>
      </c>
      <c r="IT74" s="21" t="str">
        <f t="shared" si="221"/>
        <v/>
      </c>
      <c r="IU74" s="21" t="str">
        <f t="shared" si="222"/>
        <v/>
      </c>
      <c r="IV74" s="21" t="str">
        <f t="shared" si="223"/>
        <v/>
      </c>
      <c r="IW74" s="182" t="str">
        <f t="shared" si="170"/>
        <v/>
      </c>
    </row>
    <row r="75" spans="2:257" x14ac:dyDescent="0.4">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I75" s="20" t="str">
        <f t="shared" si="171"/>
        <v/>
      </c>
      <c r="FJ75" s="21" t="str">
        <f t="shared" si="172"/>
        <v/>
      </c>
      <c r="FK75" s="21" t="str">
        <f t="shared" si="173"/>
        <v/>
      </c>
      <c r="FL75" s="270" t="str">
        <f t="shared" si="174"/>
        <v/>
      </c>
      <c r="FM75" s="21" t="str">
        <f t="shared" si="175"/>
        <v/>
      </c>
      <c r="FN75" s="21" t="str">
        <f t="shared" si="176"/>
        <v/>
      </c>
      <c r="FO75" s="21" t="str">
        <f t="shared" si="177"/>
        <v/>
      </c>
      <c r="FP75" s="270" t="str">
        <f t="shared" si="178"/>
        <v/>
      </c>
      <c r="FQ75" s="21" t="str">
        <f t="shared" si="179"/>
        <v/>
      </c>
      <c r="FR75" s="21" t="str">
        <f t="shared" si="180"/>
        <v/>
      </c>
      <c r="FS75" s="21" t="str">
        <f t="shared" si="181"/>
        <v/>
      </c>
      <c r="FT75" s="270" t="str">
        <f t="shared" si="182"/>
        <v/>
      </c>
      <c r="FU75" s="21" t="str">
        <f t="shared" si="183"/>
        <v/>
      </c>
      <c r="FV75" s="21" t="str">
        <f t="shared" si="184"/>
        <v/>
      </c>
      <c r="FW75" s="21" t="str">
        <f t="shared" si="185"/>
        <v/>
      </c>
      <c r="FX75" s="270" t="str">
        <f t="shared" si="186"/>
        <v/>
      </c>
      <c r="FY75" s="270" t="str">
        <f t="shared" si="187"/>
        <v/>
      </c>
      <c r="FZ75" s="273" t="str">
        <f t="shared" si="142"/>
        <v/>
      </c>
      <c r="GA75" s="270" t="str">
        <f t="shared" si="143"/>
        <v/>
      </c>
      <c r="GB75" s="273" t="str">
        <f t="shared" si="144"/>
        <v/>
      </c>
      <c r="GC75" s="20" t="str">
        <f t="shared" si="188"/>
        <v/>
      </c>
      <c r="GD75" s="21" t="str">
        <f t="shared" si="189"/>
        <v/>
      </c>
      <c r="GE75" s="21" t="str">
        <f t="shared" si="190"/>
        <v/>
      </c>
      <c r="GF75" s="21" t="str">
        <f t="shared" si="191"/>
        <v/>
      </c>
      <c r="GG75" s="21" t="str">
        <f t="shared" si="192"/>
        <v/>
      </c>
      <c r="GH75" s="21" t="str">
        <f t="shared" si="193"/>
        <v/>
      </c>
      <c r="GI75" s="21" t="str">
        <f t="shared" si="194"/>
        <v/>
      </c>
      <c r="GJ75" s="21" t="str">
        <f t="shared" si="195"/>
        <v/>
      </c>
      <c r="GK75" s="21" t="str">
        <f t="shared" si="196"/>
        <v/>
      </c>
      <c r="GL75" s="21" t="str">
        <f t="shared" si="197"/>
        <v/>
      </c>
      <c r="GM75" s="21" t="str">
        <f t="shared" si="198"/>
        <v/>
      </c>
      <c r="GN75" s="270" t="str">
        <f t="shared" si="199"/>
        <v/>
      </c>
      <c r="GO75" s="240" t="str">
        <f t="shared" si="145"/>
        <v/>
      </c>
      <c r="GP75" s="275" t="str">
        <f t="shared" si="146"/>
        <v/>
      </c>
      <c r="GQ75" s="20" t="str">
        <f t="shared" si="147"/>
        <v/>
      </c>
      <c r="GR75" s="21" t="str">
        <f t="shared" si="148"/>
        <v/>
      </c>
      <c r="GS75" s="21" t="str">
        <f t="shared" si="149"/>
        <v/>
      </c>
      <c r="GT75" s="21" t="str">
        <f t="shared" si="150"/>
        <v/>
      </c>
      <c r="GU75" s="21" t="str">
        <f t="shared" si="151"/>
        <v/>
      </c>
      <c r="GV75" s="21" t="str">
        <f t="shared" si="152"/>
        <v/>
      </c>
      <c r="GW75" s="21" t="str">
        <f t="shared" si="153"/>
        <v/>
      </c>
      <c r="GX75" s="21" t="str">
        <f t="shared" si="154"/>
        <v/>
      </c>
      <c r="GY75" s="21" t="str">
        <f t="shared" si="155"/>
        <v/>
      </c>
      <c r="GZ75" s="21" t="str">
        <f t="shared" si="156"/>
        <v/>
      </c>
      <c r="HA75" s="21" t="str">
        <f t="shared" si="157"/>
        <v/>
      </c>
      <c r="HB75" s="21" t="str">
        <f t="shared" si="158"/>
        <v/>
      </c>
      <c r="HC75" s="275" t="str">
        <f t="shared" si="159"/>
        <v/>
      </c>
      <c r="HD75" s="273" t="str">
        <f t="shared" si="160"/>
        <v/>
      </c>
      <c r="HE75" s="240" t="str">
        <f t="shared" si="161"/>
        <v/>
      </c>
      <c r="HQ75" s="273" t="str">
        <f t="shared" si="162"/>
        <v/>
      </c>
      <c r="HR75" s="20" t="str">
        <f t="shared" si="163"/>
        <v/>
      </c>
      <c r="HS75" s="21" t="str">
        <f t="shared" si="164"/>
        <v/>
      </c>
      <c r="HT75" s="21" t="str">
        <f t="shared" si="165"/>
        <v/>
      </c>
      <c r="HU75" s="270" t="str">
        <f t="shared" si="166"/>
        <v/>
      </c>
      <c r="HV75" s="180" t="str">
        <f t="shared" si="167"/>
        <v/>
      </c>
      <c r="HW75" s="180" t="str">
        <f t="shared" si="168"/>
        <v/>
      </c>
      <c r="HX75" s="20" t="str">
        <f t="shared" si="200"/>
        <v/>
      </c>
      <c r="HY75" s="21" t="str">
        <f t="shared" si="201"/>
        <v/>
      </c>
      <c r="HZ75" s="21" t="str">
        <f t="shared" si="202"/>
        <v/>
      </c>
      <c r="IA75" s="21" t="str">
        <f t="shared" si="203"/>
        <v/>
      </c>
      <c r="IB75" s="21" t="str">
        <f t="shared" si="204"/>
        <v/>
      </c>
      <c r="IC75" s="21" t="str">
        <f t="shared" si="205"/>
        <v/>
      </c>
      <c r="ID75" s="21" t="str">
        <f t="shared" si="206"/>
        <v/>
      </c>
      <c r="IE75" s="21" t="str">
        <f t="shared" si="207"/>
        <v/>
      </c>
      <c r="IF75" s="21" t="str">
        <f t="shared" si="208"/>
        <v/>
      </c>
      <c r="IG75" s="21" t="str">
        <f t="shared" si="209"/>
        <v/>
      </c>
      <c r="IH75" s="21" t="str">
        <f t="shared" si="210"/>
        <v/>
      </c>
      <c r="II75" s="21" t="str">
        <f t="shared" si="211"/>
        <v/>
      </c>
      <c r="IJ75" s="21" t="str">
        <f t="shared" si="212"/>
        <v/>
      </c>
      <c r="IK75" s="181" t="str">
        <f t="shared" si="169"/>
        <v/>
      </c>
      <c r="IL75" s="20" t="str">
        <f t="shared" si="213"/>
        <v/>
      </c>
      <c r="IM75" s="21" t="str">
        <f t="shared" si="214"/>
        <v/>
      </c>
      <c r="IN75" s="21" t="str">
        <f t="shared" si="215"/>
        <v/>
      </c>
      <c r="IO75" s="21" t="str">
        <f t="shared" si="216"/>
        <v/>
      </c>
      <c r="IP75" s="21" t="str">
        <f t="shared" si="217"/>
        <v/>
      </c>
      <c r="IQ75" s="21" t="str">
        <f t="shared" si="218"/>
        <v/>
      </c>
      <c r="IR75" s="21" t="str">
        <f t="shared" si="219"/>
        <v/>
      </c>
      <c r="IS75" s="21" t="str">
        <f t="shared" si="220"/>
        <v/>
      </c>
      <c r="IT75" s="21" t="str">
        <f t="shared" si="221"/>
        <v/>
      </c>
      <c r="IU75" s="21" t="str">
        <f t="shared" si="222"/>
        <v/>
      </c>
      <c r="IV75" s="21" t="str">
        <f t="shared" si="223"/>
        <v/>
      </c>
      <c r="IW75" s="182" t="str">
        <f t="shared" si="170"/>
        <v/>
      </c>
    </row>
    <row r="76" spans="2:257" x14ac:dyDescent="0.4">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I76" s="20" t="str">
        <f t="shared" si="171"/>
        <v/>
      </c>
      <c r="FJ76" s="21" t="str">
        <f t="shared" si="172"/>
        <v/>
      </c>
      <c r="FK76" s="21" t="str">
        <f t="shared" si="173"/>
        <v/>
      </c>
      <c r="FL76" s="270" t="str">
        <f t="shared" si="174"/>
        <v/>
      </c>
      <c r="FM76" s="21" t="str">
        <f t="shared" si="175"/>
        <v/>
      </c>
      <c r="FN76" s="21" t="str">
        <f t="shared" si="176"/>
        <v/>
      </c>
      <c r="FO76" s="21" t="str">
        <f t="shared" si="177"/>
        <v/>
      </c>
      <c r="FP76" s="270" t="str">
        <f t="shared" si="178"/>
        <v/>
      </c>
      <c r="FQ76" s="21" t="str">
        <f t="shared" si="179"/>
        <v/>
      </c>
      <c r="FR76" s="21" t="str">
        <f t="shared" si="180"/>
        <v/>
      </c>
      <c r="FS76" s="21" t="str">
        <f t="shared" si="181"/>
        <v/>
      </c>
      <c r="FT76" s="270" t="str">
        <f t="shared" si="182"/>
        <v/>
      </c>
      <c r="FU76" s="21" t="str">
        <f t="shared" si="183"/>
        <v/>
      </c>
      <c r="FV76" s="21" t="str">
        <f t="shared" si="184"/>
        <v/>
      </c>
      <c r="FW76" s="21" t="str">
        <f t="shared" si="185"/>
        <v/>
      </c>
      <c r="FX76" s="270" t="str">
        <f t="shared" si="186"/>
        <v/>
      </c>
      <c r="FY76" s="270" t="str">
        <f t="shared" si="187"/>
        <v/>
      </c>
      <c r="FZ76" s="273" t="str">
        <f t="shared" si="142"/>
        <v/>
      </c>
      <c r="GA76" s="270" t="str">
        <f t="shared" si="143"/>
        <v/>
      </c>
      <c r="GB76" s="273" t="str">
        <f t="shared" si="144"/>
        <v/>
      </c>
      <c r="GC76" s="20" t="str">
        <f t="shared" si="188"/>
        <v/>
      </c>
      <c r="GD76" s="21" t="str">
        <f t="shared" si="189"/>
        <v/>
      </c>
      <c r="GE76" s="21" t="str">
        <f t="shared" si="190"/>
        <v/>
      </c>
      <c r="GF76" s="21" t="str">
        <f t="shared" si="191"/>
        <v/>
      </c>
      <c r="GG76" s="21" t="str">
        <f t="shared" si="192"/>
        <v/>
      </c>
      <c r="GH76" s="21" t="str">
        <f t="shared" si="193"/>
        <v/>
      </c>
      <c r="GI76" s="21" t="str">
        <f t="shared" si="194"/>
        <v/>
      </c>
      <c r="GJ76" s="21" t="str">
        <f t="shared" si="195"/>
        <v/>
      </c>
      <c r="GK76" s="21" t="str">
        <f t="shared" si="196"/>
        <v/>
      </c>
      <c r="GL76" s="21" t="str">
        <f t="shared" si="197"/>
        <v/>
      </c>
      <c r="GM76" s="21" t="str">
        <f t="shared" si="198"/>
        <v/>
      </c>
      <c r="GN76" s="270" t="str">
        <f t="shared" si="199"/>
        <v/>
      </c>
      <c r="GO76" s="240" t="str">
        <f t="shared" si="145"/>
        <v/>
      </c>
      <c r="GP76" s="275" t="str">
        <f t="shared" si="146"/>
        <v/>
      </c>
      <c r="GQ76" s="20" t="str">
        <f t="shared" si="147"/>
        <v/>
      </c>
      <c r="GR76" s="21" t="str">
        <f t="shared" si="148"/>
        <v/>
      </c>
      <c r="GS76" s="21" t="str">
        <f t="shared" si="149"/>
        <v/>
      </c>
      <c r="GT76" s="21" t="str">
        <f t="shared" si="150"/>
        <v/>
      </c>
      <c r="GU76" s="21" t="str">
        <f t="shared" si="151"/>
        <v/>
      </c>
      <c r="GV76" s="21" t="str">
        <f t="shared" si="152"/>
        <v/>
      </c>
      <c r="GW76" s="21" t="str">
        <f t="shared" si="153"/>
        <v/>
      </c>
      <c r="GX76" s="21" t="str">
        <f t="shared" si="154"/>
        <v/>
      </c>
      <c r="GY76" s="21" t="str">
        <f t="shared" si="155"/>
        <v/>
      </c>
      <c r="GZ76" s="21" t="str">
        <f t="shared" si="156"/>
        <v/>
      </c>
      <c r="HA76" s="21" t="str">
        <f t="shared" si="157"/>
        <v/>
      </c>
      <c r="HB76" s="21" t="str">
        <f t="shared" si="158"/>
        <v/>
      </c>
      <c r="HC76" s="275" t="str">
        <f t="shared" si="159"/>
        <v/>
      </c>
      <c r="HD76" s="273" t="str">
        <f t="shared" si="160"/>
        <v/>
      </c>
      <c r="HE76" s="240" t="str">
        <f t="shared" si="161"/>
        <v/>
      </c>
      <c r="HQ76" s="273" t="str">
        <f t="shared" si="162"/>
        <v/>
      </c>
      <c r="HR76" s="20" t="str">
        <f t="shared" si="163"/>
        <v/>
      </c>
      <c r="HS76" s="21" t="str">
        <f t="shared" si="164"/>
        <v/>
      </c>
      <c r="HT76" s="21" t="str">
        <f t="shared" si="165"/>
        <v/>
      </c>
      <c r="HU76" s="270" t="str">
        <f t="shared" si="166"/>
        <v/>
      </c>
      <c r="HV76" s="180" t="str">
        <f t="shared" si="167"/>
        <v/>
      </c>
      <c r="HW76" s="180" t="str">
        <f t="shared" si="168"/>
        <v/>
      </c>
      <c r="HX76" s="20" t="str">
        <f t="shared" si="200"/>
        <v/>
      </c>
      <c r="HY76" s="21" t="str">
        <f t="shared" si="201"/>
        <v/>
      </c>
      <c r="HZ76" s="21" t="str">
        <f t="shared" si="202"/>
        <v/>
      </c>
      <c r="IA76" s="21" t="str">
        <f t="shared" si="203"/>
        <v/>
      </c>
      <c r="IB76" s="21" t="str">
        <f t="shared" si="204"/>
        <v/>
      </c>
      <c r="IC76" s="21" t="str">
        <f t="shared" si="205"/>
        <v/>
      </c>
      <c r="ID76" s="21" t="str">
        <f t="shared" si="206"/>
        <v/>
      </c>
      <c r="IE76" s="21" t="str">
        <f t="shared" si="207"/>
        <v/>
      </c>
      <c r="IF76" s="21" t="str">
        <f t="shared" si="208"/>
        <v/>
      </c>
      <c r="IG76" s="21" t="str">
        <f t="shared" si="209"/>
        <v/>
      </c>
      <c r="IH76" s="21" t="str">
        <f t="shared" si="210"/>
        <v/>
      </c>
      <c r="II76" s="21" t="str">
        <f t="shared" si="211"/>
        <v/>
      </c>
      <c r="IJ76" s="21" t="str">
        <f t="shared" si="212"/>
        <v/>
      </c>
      <c r="IK76" s="181" t="str">
        <f t="shared" si="169"/>
        <v/>
      </c>
      <c r="IL76" s="20" t="str">
        <f t="shared" si="213"/>
        <v/>
      </c>
      <c r="IM76" s="21" t="str">
        <f t="shared" si="214"/>
        <v/>
      </c>
      <c r="IN76" s="21" t="str">
        <f t="shared" si="215"/>
        <v/>
      </c>
      <c r="IO76" s="21" t="str">
        <f t="shared" si="216"/>
        <v/>
      </c>
      <c r="IP76" s="21" t="str">
        <f t="shared" si="217"/>
        <v/>
      </c>
      <c r="IQ76" s="21" t="str">
        <f t="shared" si="218"/>
        <v/>
      </c>
      <c r="IR76" s="21" t="str">
        <f t="shared" si="219"/>
        <v/>
      </c>
      <c r="IS76" s="21" t="str">
        <f t="shared" si="220"/>
        <v/>
      </c>
      <c r="IT76" s="21" t="str">
        <f t="shared" si="221"/>
        <v/>
      </c>
      <c r="IU76" s="21" t="str">
        <f t="shared" si="222"/>
        <v/>
      </c>
      <c r="IV76" s="21" t="str">
        <f t="shared" si="223"/>
        <v/>
      </c>
      <c r="IW76" s="182" t="str">
        <f t="shared" si="170"/>
        <v/>
      </c>
    </row>
    <row r="77" spans="2:257" x14ac:dyDescent="0.4">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I77" s="20" t="str">
        <f t="shared" si="171"/>
        <v/>
      </c>
      <c r="FJ77" s="21" t="str">
        <f t="shared" si="172"/>
        <v/>
      </c>
      <c r="FK77" s="21" t="str">
        <f t="shared" si="173"/>
        <v/>
      </c>
      <c r="FL77" s="270" t="str">
        <f t="shared" si="174"/>
        <v/>
      </c>
      <c r="FM77" s="21" t="str">
        <f t="shared" si="175"/>
        <v/>
      </c>
      <c r="FN77" s="21" t="str">
        <f t="shared" si="176"/>
        <v/>
      </c>
      <c r="FO77" s="21" t="str">
        <f t="shared" si="177"/>
        <v/>
      </c>
      <c r="FP77" s="270" t="str">
        <f t="shared" si="178"/>
        <v/>
      </c>
      <c r="FQ77" s="21" t="str">
        <f t="shared" si="179"/>
        <v/>
      </c>
      <c r="FR77" s="21" t="str">
        <f t="shared" si="180"/>
        <v/>
      </c>
      <c r="FS77" s="21" t="str">
        <f t="shared" si="181"/>
        <v/>
      </c>
      <c r="FT77" s="270" t="str">
        <f t="shared" si="182"/>
        <v/>
      </c>
      <c r="FU77" s="21" t="str">
        <f t="shared" si="183"/>
        <v/>
      </c>
      <c r="FV77" s="21" t="str">
        <f t="shared" si="184"/>
        <v/>
      </c>
      <c r="FW77" s="21" t="str">
        <f t="shared" si="185"/>
        <v/>
      </c>
      <c r="FX77" s="270" t="str">
        <f t="shared" si="186"/>
        <v/>
      </c>
      <c r="FY77" s="270" t="str">
        <f t="shared" si="187"/>
        <v/>
      </c>
      <c r="FZ77" s="273" t="str">
        <f t="shared" si="142"/>
        <v/>
      </c>
      <c r="GA77" s="270" t="str">
        <f t="shared" si="143"/>
        <v/>
      </c>
      <c r="GB77" s="273" t="str">
        <f t="shared" si="144"/>
        <v/>
      </c>
      <c r="GC77" s="20" t="str">
        <f t="shared" si="188"/>
        <v/>
      </c>
      <c r="GD77" s="21" t="str">
        <f t="shared" si="189"/>
        <v/>
      </c>
      <c r="GE77" s="21" t="str">
        <f t="shared" si="190"/>
        <v/>
      </c>
      <c r="GF77" s="21" t="str">
        <f t="shared" si="191"/>
        <v/>
      </c>
      <c r="GG77" s="21" t="str">
        <f t="shared" si="192"/>
        <v/>
      </c>
      <c r="GH77" s="21" t="str">
        <f t="shared" si="193"/>
        <v/>
      </c>
      <c r="GI77" s="21" t="str">
        <f t="shared" si="194"/>
        <v/>
      </c>
      <c r="GJ77" s="21" t="str">
        <f t="shared" si="195"/>
        <v/>
      </c>
      <c r="GK77" s="21" t="str">
        <f t="shared" si="196"/>
        <v/>
      </c>
      <c r="GL77" s="21" t="str">
        <f t="shared" si="197"/>
        <v/>
      </c>
      <c r="GM77" s="21" t="str">
        <f t="shared" si="198"/>
        <v/>
      </c>
      <c r="GN77" s="270" t="str">
        <f t="shared" si="199"/>
        <v/>
      </c>
      <c r="GO77" s="240" t="str">
        <f t="shared" si="145"/>
        <v/>
      </c>
      <c r="GP77" s="275" t="str">
        <f t="shared" si="146"/>
        <v/>
      </c>
      <c r="GQ77" s="20" t="str">
        <f t="shared" si="147"/>
        <v/>
      </c>
      <c r="GR77" s="21" t="str">
        <f t="shared" si="148"/>
        <v/>
      </c>
      <c r="GS77" s="21" t="str">
        <f t="shared" si="149"/>
        <v/>
      </c>
      <c r="GT77" s="21" t="str">
        <f t="shared" si="150"/>
        <v/>
      </c>
      <c r="GU77" s="21" t="str">
        <f t="shared" si="151"/>
        <v/>
      </c>
      <c r="GV77" s="21" t="str">
        <f t="shared" si="152"/>
        <v/>
      </c>
      <c r="GW77" s="21" t="str">
        <f t="shared" si="153"/>
        <v/>
      </c>
      <c r="GX77" s="21" t="str">
        <f t="shared" si="154"/>
        <v/>
      </c>
      <c r="GY77" s="21" t="str">
        <f t="shared" si="155"/>
        <v/>
      </c>
      <c r="GZ77" s="21" t="str">
        <f t="shared" si="156"/>
        <v/>
      </c>
      <c r="HA77" s="21" t="str">
        <f t="shared" si="157"/>
        <v/>
      </c>
      <c r="HB77" s="21" t="str">
        <f t="shared" si="158"/>
        <v/>
      </c>
      <c r="HC77" s="275" t="str">
        <f t="shared" si="159"/>
        <v/>
      </c>
      <c r="HD77" s="273" t="str">
        <f t="shared" si="160"/>
        <v/>
      </c>
      <c r="HE77" s="240" t="str">
        <f t="shared" si="161"/>
        <v/>
      </c>
      <c r="HQ77" s="273" t="str">
        <f t="shared" si="162"/>
        <v/>
      </c>
      <c r="HR77" s="20" t="str">
        <f t="shared" si="163"/>
        <v/>
      </c>
      <c r="HS77" s="21" t="str">
        <f t="shared" si="164"/>
        <v/>
      </c>
      <c r="HT77" s="21" t="str">
        <f t="shared" si="165"/>
        <v/>
      </c>
      <c r="HU77" s="270" t="str">
        <f t="shared" si="166"/>
        <v/>
      </c>
      <c r="HV77" s="180" t="str">
        <f t="shared" si="167"/>
        <v/>
      </c>
      <c r="HW77" s="180" t="str">
        <f t="shared" si="168"/>
        <v/>
      </c>
      <c r="HX77" s="20" t="str">
        <f t="shared" si="200"/>
        <v/>
      </c>
      <c r="HY77" s="21" t="str">
        <f t="shared" si="201"/>
        <v/>
      </c>
      <c r="HZ77" s="21" t="str">
        <f t="shared" si="202"/>
        <v/>
      </c>
      <c r="IA77" s="21" t="str">
        <f t="shared" si="203"/>
        <v/>
      </c>
      <c r="IB77" s="21" t="str">
        <f t="shared" si="204"/>
        <v/>
      </c>
      <c r="IC77" s="21" t="str">
        <f t="shared" si="205"/>
        <v/>
      </c>
      <c r="ID77" s="21" t="str">
        <f t="shared" si="206"/>
        <v/>
      </c>
      <c r="IE77" s="21" t="str">
        <f t="shared" si="207"/>
        <v/>
      </c>
      <c r="IF77" s="21" t="str">
        <f t="shared" si="208"/>
        <v/>
      </c>
      <c r="IG77" s="21" t="str">
        <f t="shared" si="209"/>
        <v/>
      </c>
      <c r="IH77" s="21" t="str">
        <f t="shared" si="210"/>
        <v/>
      </c>
      <c r="II77" s="21" t="str">
        <f t="shared" si="211"/>
        <v/>
      </c>
      <c r="IJ77" s="21" t="str">
        <f t="shared" si="212"/>
        <v/>
      </c>
      <c r="IK77" s="181" t="str">
        <f t="shared" si="169"/>
        <v/>
      </c>
      <c r="IL77" s="20" t="str">
        <f t="shared" si="213"/>
        <v/>
      </c>
      <c r="IM77" s="21" t="str">
        <f t="shared" si="214"/>
        <v/>
      </c>
      <c r="IN77" s="21" t="str">
        <f t="shared" si="215"/>
        <v/>
      </c>
      <c r="IO77" s="21" t="str">
        <f t="shared" si="216"/>
        <v/>
      </c>
      <c r="IP77" s="21" t="str">
        <f t="shared" si="217"/>
        <v/>
      </c>
      <c r="IQ77" s="21" t="str">
        <f t="shared" si="218"/>
        <v/>
      </c>
      <c r="IR77" s="21" t="str">
        <f t="shared" si="219"/>
        <v/>
      </c>
      <c r="IS77" s="21" t="str">
        <f t="shared" si="220"/>
        <v/>
      </c>
      <c r="IT77" s="21" t="str">
        <f t="shared" si="221"/>
        <v/>
      </c>
      <c r="IU77" s="21" t="str">
        <f t="shared" si="222"/>
        <v/>
      </c>
      <c r="IV77" s="21" t="str">
        <f t="shared" si="223"/>
        <v/>
      </c>
      <c r="IW77" s="182" t="str">
        <f t="shared" si="170"/>
        <v/>
      </c>
    </row>
    <row r="78" spans="2:257" x14ac:dyDescent="0.4">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I78" s="20" t="str">
        <f t="shared" si="171"/>
        <v/>
      </c>
      <c r="FJ78" s="21" t="str">
        <f t="shared" si="172"/>
        <v/>
      </c>
      <c r="FK78" s="21" t="str">
        <f t="shared" si="173"/>
        <v/>
      </c>
      <c r="FL78" s="270" t="str">
        <f t="shared" si="174"/>
        <v/>
      </c>
      <c r="FM78" s="21" t="str">
        <f t="shared" si="175"/>
        <v/>
      </c>
      <c r="FN78" s="21" t="str">
        <f t="shared" si="176"/>
        <v/>
      </c>
      <c r="FO78" s="21" t="str">
        <f t="shared" si="177"/>
        <v/>
      </c>
      <c r="FP78" s="270" t="str">
        <f t="shared" si="178"/>
        <v/>
      </c>
      <c r="FQ78" s="21" t="str">
        <f t="shared" si="179"/>
        <v/>
      </c>
      <c r="FR78" s="21" t="str">
        <f t="shared" si="180"/>
        <v/>
      </c>
      <c r="FS78" s="21" t="str">
        <f t="shared" si="181"/>
        <v/>
      </c>
      <c r="FT78" s="270" t="str">
        <f t="shared" si="182"/>
        <v/>
      </c>
      <c r="FU78" s="21" t="str">
        <f t="shared" si="183"/>
        <v/>
      </c>
      <c r="FV78" s="21" t="str">
        <f t="shared" si="184"/>
        <v/>
      </c>
      <c r="FW78" s="21" t="str">
        <f t="shared" si="185"/>
        <v/>
      </c>
      <c r="FX78" s="270" t="str">
        <f t="shared" si="186"/>
        <v/>
      </c>
      <c r="FY78" s="270" t="str">
        <f t="shared" si="187"/>
        <v/>
      </c>
      <c r="FZ78" s="273" t="str">
        <f t="shared" si="142"/>
        <v/>
      </c>
      <c r="GA78" s="270" t="str">
        <f t="shared" si="143"/>
        <v/>
      </c>
      <c r="GB78" s="273" t="str">
        <f t="shared" si="144"/>
        <v/>
      </c>
      <c r="GC78" s="20" t="str">
        <f t="shared" si="188"/>
        <v/>
      </c>
      <c r="GD78" s="21" t="str">
        <f t="shared" si="189"/>
        <v/>
      </c>
      <c r="GE78" s="21" t="str">
        <f t="shared" si="190"/>
        <v/>
      </c>
      <c r="GF78" s="21" t="str">
        <f t="shared" si="191"/>
        <v/>
      </c>
      <c r="GG78" s="21" t="str">
        <f t="shared" si="192"/>
        <v/>
      </c>
      <c r="GH78" s="21" t="str">
        <f t="shared" si="193"/>
        <v/>
      </c>
      <c r="GI78" s="21" t="str">
        <f t="shared" si="194"/>
        <v/>
      </c>
      <c r="GJ78" s="21" t="str">
        <f t="shared" si="195"/>
        <v/>
      </c>
      <c r="GK78" s="21" t="str">
        <f t="shared" si="196"/>
        <v/>
      </c>
      <c r="GL78" s="21" t="str">
        <f t="shared" si="197"/>
        <v/>
      </c>
      <c r="GM78" s="21" t="str">
        <f t="shared" si="198"/>
        <v/>
      </c>
      <c r="GN78" s="270" t="str">
        <f t="shared" si="199"/>
        <v/>
      </c>
      <c r="GO78" s="240" t="str">
        <f t="shared" si="145"/>
        <v/>
      </c>
      <c r="GP78" s="275" t="str">
        <f t="shared" si="146"/>
        <v/>
      </c>
      <c r="GQ78" s="20" t="str">
        <f t="shared" si="147"/>
        <v/>
      </c>
      <c r="GR78" s="21" t="str">
        <f t="shared" si="148"/>
        <v/>
      </c>
      <c r="GS78" s="21" t="str">
        <f t="shared" si="149"/>
        <v/>
      </c>
      <c r="GT78" s="21" t="str">
        <f t="shared" si="150"/>
        <v/>
      </c>
      <c r="GU78" s="21" t="str">
        <f t="shared" si="151"/>
        <v/>
      </c>
      <c r="GV78" s="21" t="str">
        <f t="shared" si="152"/>
        <v/>
      </c>
      <c r="GW78" s="21" t="str">
        <f t="shared" si="153"/>
        <v/>
      </c>
      <c r="GX78" s="21" t="str">
        <f t="shared" si="154"/>
        <v/>
      </c>
      <c r="GY78" s="21" t="str">
        <f t="shared" si="155"/>
        <v/>
      </c>
      <c r="GZ78" s="21" t="str">
        <f t="shared" si="156"/>
        <v/>
      </c>
      <c r="HA78" s="21" t="str">
        <f t="shared" si="157"/>
        <v/>
      </c>
      <c r="HB78" s="21" t="str">
        <f t="shared" si="158"/>
        <v/>
      </c>
      <c r="HC78" s="275" t="str">
        <f t="shared" si="159"/>
        <v/>
      </c>
      <c r="HD78" s="273" t="str">
        <f t="shared" si="160"/>
        <v/>
      </c>
      <c r="HE78" s="240" t="str">
        <f t="shared" si="161"/>
        <v/>
      </c>
      <c r="HQ78" s="273" t="str">
        <f t="shared" si="162"/>
        <v/>
      </c>
      <c r="HR78" s="20" t="str">
        <f t="shared" si="163"/>
        <v/>
      </c>
      <c r="HS78" s="21" t="str">
        <f t="shared" si="164"/>
        <v/>
      </c>
      <c r="HT78" s="21" t="str">
        <f t="shared" si="165"/>
        <v/>
      </c>
      <c r="HU78" s="270" t="str">
        <f t="shared" si="166"/>
        <v/>
      </c>
      <c r="HV78" s="180" t="str">
        <f t="shared" si="167"/>
        <v/>
      </c>
      <c r="HW78" s="180" t="str">
        <f t="shared" si="168"/>
        <v/>
      </c>
      <c r="HX78" s="20" t="str">
        <f t="shared" si="200"/>
        <v/>
      </c>
      <c r="HY78" s="21" t="str">
        <f t="shared" si="201"/>
        <v/>
      </c>
      <c r="HZ78" s="21" t="str">
        <f t="shared" si="202"/>
        <v/>
      </c>
      <c r="IA78" s="21" t="str">
        <f t="shared" si="203"/>
        <v/>
      </c>
      <c r="IB78" s="21" t="str">
        <f t="shared" si="204"/>
        <v/>
      </c>
      <c r="IC78" s="21" t="str">
        <f t="shared" si="205"/>
        <v/>
      </c>
      <c r="ID78" s="21" t="str">
        <f t="shared" si="206"/>
        <v/>
      </c>
      <c r="IE78" s="21" t="str">
        <f t="shared" si="207"/>
        <v/>
      </c>
      <c r="IF78" s="21" t="str">
        <f t="shared" si="208"/>
        <v/>
      </c>
      <c r="IG78" s="21" t="str">
        <f t="shared" si="209"/>
        <v/>
      </c>
      <c r="IH78" s="21" t="str">
        <f t="shared" si="210"/>
        <v/>
      </c>
      <c r="II78" s="21" t="str">
        <f t="shared" si="211"/>
        <v/>
      </c>
      <c r="IJ78" s="21" t="str">
        <f t="shared" si="212"/>
        <v/>
      </c>
      <c r="IK78" s="181" t="str">
        <f t="shared" si="169"/>
        <v/>
      </c>
      <c r="IL78" s="20" t="str">
        <f t="shared" si="213"/>
        <v/>
      </c>
      <c r="IM78" s="21" t="str">
        <f t="shared" si="214"/>
        <v/>
      </c>
      <c r="IN78" s="21" t="str">
        <f t="shared" si="215"/>
        <v/>
      </c>
      <c r="IO78" s="21" t="str">
        <f t="shared" si="216"/>
        <v/>
      </c>
      <c r="IP78" s="21" t="str">
        <f t="shared" si="217"/>
        <v/>
      </c>
      <c r="IQ78" s="21" t="str">
        <f t="shared" si="218"/>
        <v/>
      </c>
      <c r="IR78" s="21" t="str">
        <f t="shared" si="219"/>
        <v/>
      </c>
      <c r="IS78" s="21" t="str">
        <f t="shared" si="220"/>
        <v/>
      </c>
      <c r="IT78" s="21" t="str">
        <f t="shared" si="221"/>
        <v/>
      </c>
      <c r="IU78" s="21" t="str">
        <f t="shared" si="222"/>
        <v/>
      </c>
      <c r="IV78" s="21" t="str">
        <f t="shared" si="223"/>
        <v/>
      </c>
      <c r="IW78" s="182" t="str">
        <f t="shared" si="170"/>
        <v/>
      </c>
    </row>
    <row r="79" spans="2:257" x14ac:dyDescent="0.4">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I79" s="20" t="str">
        <f t="shared" si="171"/>
        <v/>
      </c>
      <c r="FJ79" s="21" t="str">
        <f t="shared" si="172"/>
        <v/>
      </c>
      <c r="FK79" s="21" t="str">
        <f t="shared" si="173"/>
        <v/>
      </c>
      <c r="FL79" s="270" t="str">
        <f t="shared" si="174"/>
        <v/>
      </c>
      <c r="FM79" s="21" t="str">
        <f t="shared" si="175"/>
        <v/>
      </c>
      <c r="FN79" s="21" t="str">
        <f t="shared" si="176"/>
        <v/>
      </c>
      <c r="FO79" s="21" t="str">
        <f t="shared" si="177"/>
        <v/>
      </c>
      <c r="FP79" s="270" t="str">
        <f t="shared" si="178"/>
        <v/>
      </c>
      <c r="FQ79" s="21" t="str">
        <f t="shared" si="179"/>
        <v/>
      </c>
      <c r="FR79" s="21" t="str">
        <f t="shared" si="180"/>
        <v/>
      </c>
      <c r="FS79" s="21" t="str">
        <f t="shared" si="181"/>
        <v/>
      </c>
      <c r="FT79" s="270" t="str">
        <f t="shared" si="182"/>
        <v/>
      </c>
      <c r="FU79" s="21" t="str">
        <f t="shared" si="183"/>
        <v/>
      </c>
      <c r="FV79" s="21" t="str">
        <f t="shared" si="184"/>
        <v/>
      </c>
      <c r="FW79" s="21" t="str">
        <f t="shared" si="185"/>
        <v/>
      </c>
      <c r="FX79" s="270" t="str">
        <f t="shared" si="186"/>
        <v/>
      </c>
      <c r="FY79" s="270" t="str">
        <f t="shared" si="187"/>
        <v/>
      </c>
      <c r="FZ79" s="273" t="str">
        <f t="shared" si="142"/>
        <v/>
      </c>
      <c r="GA79" s="270" t="str">
        <f t="shared" si="143"/>
        <v/>
      </c>
      <c r="GB79" s="273" t="str">
        <f t="shared" si="144"/>
        <v/>
      </c>
      <c r="GC79" s="20" t="str">
        <f t="shared" si="188"/>
        <v/>
      </c>
      <c r="GD79" s="21" t="str">
        <f t="shared" si="189"/>
        <v/>
      </c>
      <c r="GE79" s="21" t="str">
        <f t="shared" si="190"/>
        <v/>
      </c>
      <c r="GF79" s="21" t="str">
        <f t="shared" si="191"/>
        <v/>
      </c>
      <c r="GG79" s="21" t="str">
        <f t="shared" si="192"/>
        <v/>
      </c>
      <c r="GH79" s="21" t="str">
        <f t="shared" si="193"/>
        <v/>
      </c>
      <c r="GI79" s="21" t="str">
        <f t="shared" si="194"/>
        <v/>
      </c>
      <c r="GJ79" s="21" t="str">
        <f t="shared" si="195"/>
        <v/>
      </c>
      <c r="GK79" s="21" t="str">
        <f t="shared" si="196"/>
        <v/>
      </c>
      <c r="GL79" s="21" t="str">
        <f t="shared" si="197"/>
        <v/>
      </c>
      <c r="GM79" s="21" t="str">
        <f t="shared" si="198"/>
        <v/>
      </c>
      <c r="GN79" s="270" t="str">
        <f t="shared" si="199"/>
        <v/>
      </c>
      <c r="GO79" s="240" t="str">
        <f t="shared" si="145"/>
        <v/>
      </c>
      <c r="GP79" s="275" t="str">
        <f t="shared" si="146"/>
        <v/>
      </c>
      <c r="GQ79" s="20" t="str">
        <f t="shared" si="147"/>
        <v/>
      </c>
      <c r="GR79" s="21" t="str">
        <f t="shared" si="148"/>
        <v/>
      </c>
      <c r="GS79" s="21" t="str">
        <f t="shared" si="149"/>
        <v/>
      </c>
      <c r="GT79" s="21" t="str">
        <f t="shared" si="150"/>
        <v/>
      </c>
      <c r="GU79" s="21" t="str">
        <f t="shared" si="151"/>
        <v/>
      </c>
      <c r="GV79" s="21" t="str">
        <f t="shared" si="152"/>
        <v/>
      </c>
      <c r="GW79" s="21" t="str">
        <f t="shared" si="153"/>
        <v/>
      </c>
      <c r="GX79" s="21" t="str">
        <f t="shared" si="154"/>
        <v/>
      </c>
      <c r="GY79" s="21" t="str">
        <f t="shared" si="155"/>
        <v/>
      </c>
      <c r="GZ79" s="21" t="str">
        <f t="shared" si="156"/>
        <v/>
      </c>
      <c r="HA79" s="21" t="str">
        <f t="shared" si="157"/>
        <v/>
      </c>
      <c r="HB79" s="21" t="str">
        <f t="shared" si="158"/>
        <v/>
      </c>
      <c r="HC79" s="275" t="str">
        <f t="shared" si="159"/>
        <v/>
      </c>
      <c r="HD79" s="273" t="str">
        <f t="shared" si="160"/>
        <v/>
      </c>
      <c r="HE79" s="240" t="str">
        <f t="shared" si="161"/>
        <v/>
      </c>
      <c r="HQ79" s="273" t="str">
        <f t="shared" si="162"/>
        <v/>
      </c>
      <c r="HR79" s="20" t="str">
        <f t="shared" si="163"/>
        <v/>
      </c>
      <c r="HS79" s="21" t="str">
        <f t="shared" si="164"/>
        <v/>
      </c>
      <c r="HT79" s="21" t="str">
        <f t="shared" si="165"/>
        <v/>
      </c>
      <c r="HU79" s="270" t="str">
        <f t="shared" si="166"/>
        <v/>
      </c>
      <c r="HV79" s="180" t="str">
        <f t="shared" si="167"/>
        <v/>
      </c>
      <c r="HW79" s="180" t="str">
        <f t="shared" si="168"/>
        <v/>
      </c>
      <c r="HX79" s="20" t="str">
        <f t="shared" si="200"/>
        <v/>
      </c>
      <c r="HY79" s="21" t="str">
        <f t="shared" si="201"/>
        <v/>
      </c>
      <c r="HZ79" s="21" t="str">
        <f t="shared" si="202"/>
        <v/>
      </c>
      <c r="IA79" s="21" t="str">
        <f t="shared" si="203"/>
        <v/>
      </c>
      <c r="IB79" s="21" t="str">
        <f t="shared" si="204"/>
        <v/>
      </c>
      <c r="IC79" s="21" t="str">
        <f t="shared" si="205"/>
        <v/>
      </c>
      <c r="ID79" s="21" t="str">
        <f t="shared" si="206"/>
        <v/>
      </c>
      <c r="IE79" s="21" t="str">
        <f t="shared" si="207"/>
        <v/>
      </c>
      <c r="IF79" s="21" t="str">
        <f t="shared" si="208"/>
        <v/>
      </c>
      <c r="IG79" s="21" t="str">
        <f t="shared" si="209"/>
        <v/>
      </c>
      <c r="IH79" s="21" t="str">
        <f t="shared" si="210"/>
        <v/>
      </c>
      <c r="II79" s="21" t="str">
        <f t="shared" si="211"/>
        <v/>
      </c>
      <c r="IJ79" s="21" t="str">
        <f t="shared" si="212"/>
        <v/>
      </c>
      <c r="IK79" s="181" t="str">
        <f t="shared" si="169"/>
        <v/>
      </c>
      <c r="IL79" s="20" t="str">
        <f t="shared" si="213"/>
        <v/>
      </c>
      <c r="IM79" s="21" t="str">
        <f t="shared" si="214"/>
        <v/>
      </c>
      <c r="IN79" s="21" t="str">
        <f t="shared" si="215"/>
        <v/>
      </c>
      <c r="IO79" s="21" t="str">
        <f t="shared" si="216"/>
        <v/>
      </c>
      <c r="IP79" s="21" t="str">
        <f t="shared" si="217"/>
        <v/>
      </c>
      <c r="IQ79" s="21" t="str">
        <f t="shared" si="218"/>
        <v/>
      </c>
      <c r="IR79" s="21" t="str">
        <f t="shared" si="219"/>
        <v/>
      </c>
      <c r="IS79" s="21" t="str">
        <f t="shared" si="220"/>
        <v/>
      </c>
      <c r="IT79" s="21" t="str">
        <f t="shared" si="221"/>
        <v/>
      </c>
      <c r="IU79" s="21" t="str">
        <f t="shared" si="222"/>
        <v/>
      </c>
      <c r="IV79" s="21" t="str">
        <f t="shared" si="223"/>
        <v/>
      </c>
      <c r="IW79" s="182" t="str">
        <f t="shared" si="170"/>
        <v/>
      </c>
    </row>
    <row r="80" spans="2:257" x14ac:dyDescent="0.4">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I80" s="20" t="str">
        <f t="shared" si="171"/>
        <v/>
      </c>
      <c r="FJ80" s="21" t="str">
        <f t="shared" si="172"/>
        <v/>
      </c>
      <c r="FK80" s="21" t="str">
        <f t="shared" si="173"/>
        <v/>
      </c>
      <c r="FL80" s="270" t="str">
        <f t="shared" si="174"/>
        <v/>
      </c>
      <c r="FM80" s="21" t="str">
        <f t="shared" si="175"/>
        <v/>
      </c>
      <c r="FN80" s="21" t="str">
        <f t="shared" si="176"/>
        <v/>
      </c>
      <c r="FO80" s="21" t="str">
        <f t="shared" si="177"/>
        <v/>
      </c>
      <c r="FP80" s="270" t="str">
        <f t="shared" si="178"/>
        <v/>
      </c>
      <c r="FQ80" s="21" t="str">
        <f t="shared" si="179"/>
        <v/>
      </c>
      <c r="FR80" s="21" t="str">
        <f t="shared" si="180"/>
        <v/>
      </c>
      <c r="FS80" s="21" t="str">
        <f t="shared" si="181"/>
        <v/>
      </c>
      <c r="FT80" s="270" t="str">
        <f t="shared" si="182"/>
        <v/>
      </c>
      <c r="FU80" s="21" t="str">
        <f t="shared" si="183"/>
        <v/>
      </c>
      <c r="FV80" s="21" t="str">
        <f t="shared" si="184"/>
        <v/>
      </c>
      <c r="FW80" s="21" t="str">
        <f t="shared" si="185"/>
        <v/>
      </c>
      <c r="FX80" s="270" t="str">
        <f t="shared" si="186"/>
        <v/>
      </c>
      <c r="FY80" s="270" t="str">
        <f t="shared" si="187"/>
        <v/>
      </c>
      <c r="FZ80" s="273" t="str">
        <f t="shared" si="142"/>
        <v/>
      </c>
      <c r="GA80" s="270" t="str">
        <f t="shared" si="143"/>
        <v/>
      </c>
      <c r="GB80" s="273" t="str">
        <f t="shared" si="144"/>
        <v/>
      </c>
      <c r="GC80" s="20" t="str">
        <f t="shared" si="188"/>
        <v/>
      </c>
      <c r="GD80" s="21" t="str">
        <f t="shared" si="189"/>
        <v/>
      </c>
      <c r="GE80" s="21" t="str">
        <f t="shared" si="190"/>
        <v/>
      </c>
      <c r="GF80" s="21" t="str">
        <f t="shared" si="191"/>
        <v/>
      </c>
      <c r="GG80" s="21" t="str">
        <f t="shared" si="192"/>
        <v/>
      </c>
      <c r="GH80" s="21" t="str">
        <f t="shared" si="193"/>
        <v/>
      </c>
      <c r="GI80" s="21" t="str">
        <f t="shared" si="194"/>
        <v/>
      </c>
      <c r="GJ80" s="21" t="str">
        <f t="shared" si="195"/>
        <v/>
      </c>
      <c r="GK80" s="21" t="str">
        <f t="shared" si="196"/>
        <v/>
      </c>
      <c r="GL80" s="21" t="str">
        <f t="shared" si="197"/>
        <v/>
      </c>
      <c r="GM80" s="21" t="str">
        <f t="shared" si="198"/>
        <v/>
      </c>
      <c r="GN80" s="270" t="str">
        <f t="shared" si="199"/>
        <v/>
      </c>
      <c r="GO80" s="240" t="str">
        <f t="shared" si="145"/>
        <v/>
      </c>
      <c r="GP80" s="275" t="str">
        <f t="shared" si="146"/>
        <v/>
      </c>
      <c r="GQ80" s="20" t="str">
        <f t="shared" si="147"/>
        <v/>
      </c>
      <c r="GR80" s="21" t="str">
        <f t="shared" si="148"/>
        <v/>
      </c>
      <c r="GS80" s="21" t="str">
        <f t="shared" si="149"/>
        <v/>
      </c>
      <c r="GT80" s="21" t="str">
        <f t="shared" si="150"/>
        <v/>
      </c>
      <c r="GU80" s="21" t="str">
        <f t="shared" si="151"/>
        <v/>
      </c>
      <c r="GV80" s="21" t="str">
        <f t="shared" si="152"/>
        <v/>
      </c>
      <c r="GW80" s="21" t="str">
        <f t="shared" si="153"/>
        <v/>
      </c>
      <c r="GX80" s="21" t="str">
        <f t="shared" si="154"/>
        <v/>
      </c>
      <c r="GY80" s="21" t="str">
        <f t="shared" si="155"/>
        <v/>
      </c>
      <c r="GZ80" s="21" t="str">
        <f t="shared" si="156"/>
        <v/>
      </c>
      <c r="HA80" s="21" t="str">
        <f t="shared" si="157"/>
        <v/>
      </c>
      <c r="HB80" s="21" t="str">
        <f t="shared" si="158"/>
        <v/>
      </c>
      <c r="HC80" s="275" t="str">
        <f t="shared" si="159"/>
        <v/>
      </c>
      <c r="HD80" s="273" t="str">
        <f t="shared" si="160"/>
        <v/>
      </c>
      <c r="HE80" s="240" t="str">
        <f t="shared" si="161"/>
        <v/>
      </c>
      <c r="HQ80" s="273" t="str">
        <f t="shared" si="162"/>
        <v/>
      </c>
      <c r="HR80" s="20" t="str">
        <f t="shared" si="163"/>
        <v/>
      </c>
      <c r="HS80" s="21" t="str">
        <f t="shared" si="164"/>
        <v/>
      </c>
      <c r="HT80" s="21" t="str">
        <f t="shared" si="165"/>
        <v/>
      </c>
      <c r="HU80" s="270" t="str">
        <f t="shared" si="166"/>
        <v/>
      </c>
      <c r="HV80" s="180" t="str">
        <f t="shared" si="167"/>
        <v/>
      </c>
      <c r="HW80" s="180" t="str">
        <f t="shared" si="168"/>
        <v/>
      </c>
      <c r="HX80" s="20" t="str">
        <f t="shared" si="200"/>
        <v/>
      </c>
      <c r="HY80" s="21" t="str">
        <f t="shared" si="201"/>
        <v/>
      </c>
      <c r="HZ80" s="21" t="str">
        <f t="shared" si="202"/>
        <v/>
      </c>
      <c r="IA80" s="21" t="str">
        <f t="shared" si="203"/>
        <v/>
      </c>
      <c r="IB80" s="21" t="str">
        <f t="shared" si="204"/>
        <v/>
      </c>
      <c r="IC80" s="21" t="str">
        <f t="shared" si="205"/>
        <v/>
      </c>
      <c r="ID80" s="21" t="str">
        <f t="shared" si="206"/>
        <v/>
      </c>
      <c r="IE80" s="21" t="str">
        <f t="shared" si="207"/>
        <v/>
      </c>
      <c r="IF80" s="21" t="str">
        <f t="shared" si="208"/>
        <v/>
      </c>
      <c r="IG80" s="21" t="str">
        <f t="shared" si="209"/>
        <v/>
      </c>
      <c r="IH80" s="21" t="str">
        <f t="shared" si="210"/>
        <v/>
      </c>
      <c r="II80" s="21" t="str">
        <f t="shared" si="211"/>
        <v/>
      </c>
      <c r="IJ80" s="21" t="str">
        <f t="shared" si="212"/>
        <v/>
      </c>
      <c r="IK80" s="181" t="str">
        <f t="shared" si="169"/>
        <v/>
      </c>
      <c r="IL80" s="20" t="str">
        <f t="shared" si="213"/>
        <v/>
      </c>
      <c r="IM80" s="21" t="str">
        <f t="shared" si="214"/>
        <v/>
      </c>
      <c r="IN80" s="21" t="str">
        <f t="shared" si="215"/>
        <v/>
      </c>
      <c r="IO80" s="21" t="str">
        <f t="shared" si="216"/>
        <v/>
      </c>
      <c r="IP80" s="21" t="str">
        <f t="shared" si="217"/>
        <v/>
      </c>
      <c r="IQ80" s="21" t="str">
        <f t="shared" si="218"/>
        <v/>
      </c>
      <c r="IR80" s="21" t="str">
        <f t="shared" si="219"/>
        <v/>
      </c>
      <c r="IS80" s="21" t="str">
        <f t="shared" si="220"/>
        <v/>
      </c>
      <c r="IT80" s="21" t="str">
        <f t="shared" si="221"/>
        <v/>
      </c>
      <c r="IU80" s="21" t="str">
        <f t="shared" si="222"/>
        <v/>
      </c>
      <c r="IV80" s="21" t="str">
        <f t="shared" si="223"/>
        <v/>
      </c>
      <c r="IW80" s="182" t="str">
        <f t="shared" si="170"/>
        <v/>
      </c>
    </row>
    <row r="81" spans="2:257" x14ac:dyDescent="0.4">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I81" s="20" t="str">
        <f t="shared" si="171"/>
        <v/>
      </c>
      <c r="FJ81" s="21" t="str">
        <f t="shared" si="172"/>
        <v/>
      </c>
      <c r="FK81" s="21" t="str">
        <f t="shared" si="173"/>
        <v/>
      </c>
      <c r="FL81" s="270" t="str">
        <f t="shared" si="174"/>
        <v/>
      </c>
      <c r="FM81" s="21" t="str">
        <f t="shared" si="175"/>
        <v/>
      </c>
      <c r="FN81" s="21" t="str">
        <f t="shared" si="176"/>
        <v/>
      </c>
      <c r="FO81" s="21" t="str">
        <f t="shared" si="177"/>
        <v/>
      </c>
      <c r="FP81" s="270" t="str">
        <f t="shared" si="178"/>
        <v/>
      </c>
      <c r="FQ81" s="21" t="str">
        <f t="shared" si="179"/>
        <v/>
      </c>
      <c r="FR81" s="21" t="str">
        <f t="shared" si="180"/>
        <v/>
      </c>
      <c r="FS81" s="21" t="str">
        <f t="shared" si="181"/>
        <v/>
      </c>
      <c r="FT81" s="270" t="str">
        <f t="shared" si="182"/>
        <v/>
      </c>
      <c r="FU81" s="21" t="str">
        <f t="shared" si="183"/>
        <v/>
      </c>
      <c r="FV81" s="21" t="str">
        <f t="shared" si="184"/>
        <v/>
      </c>
      <c r="FW81" s="21" t="str">
        <f t="shared" si="185"/>
        <v/>
      </c>
      <c r="FX81" s="270" t="str">
        <f t="shared" si="186"/>
        <v/>
      </c>
      <c r="FY81" s="270" t="str">
        <f t="shared" si="187"/>
        <v/>
      </c>
      <c r="FZ81" s="273" t="str">
        <f t="shared" si="142"/>
        <v/>
      </c>
      <c r="GA81" s="270" t="str">
        <f t="shared" si="143"/>
        <v/>
      </c>
      <c r="GB81" s="273" t="str">
        <f t="shared" si="144"/>
        <v/>
      </c>
      <c r="GC81" s="20" t="str">
        <f t="shared" si="188"/>
        <v/>
      </c>
      <c r="GD81" s="21" t="str">
        <f t="shared" si="189"/>
        <v/>
      </c>
      <c r="GE81" s="21" t="str">
        <f t="shared" si="190"/>
        <v/>
      </c>
      <c r="GF81" s="21" t="str">
        <f t="shared" si="191"/>
        <v/>
      </c>
      <c r="GG81" s="21" t="str">
        <f t="shared" si="192"/>
        <v/>
      </c>
      <c r="GH81" s="21" t="str">
        <f t="shared" si="193"/>
        <v/>
      </c>
      <c r="GI81" s="21" t="str">
        <f t="shared" si="194"/>
        <v/>
      </c>
      <c r="GJ81" s="21" t="str">
        <f t="shared" si="195"/>
        <v/>
      </c>
      <c r="GK81" s="21" t="str">
        <f t="shared" si="196"/>
        <v/>
      </c>
      <c r="GL81" s="21" t="str">
        <f t="shared" si="197"/>
        <v/>
      </c>
      <c r="GM81" s="21" t="str">
        <f t="shared" si="198"/>
        <v/>
      </c>
      <c r="GN81" s="270" t="str">
        <f t="shared" si="199"/>
        <v/>
      </c>
      <c r="GO81" s="240" t="str">
        <f t="shared" si="145"/>
        <v/>
      </c>
      <c r="GP81" s="275" t="str">
        <f t="shared" si="146"/>
        <v/>
      </c>
      <c r="GQ81" s="20" t="str">
        <f t="shared" si="147"/>
        <v/>
      </c>
      <c r="GR81" s="21" t="str">
        <f t="shared" si="148"/>
        <v/>
      </c>
      <c r="GS81" s="21" t="str">
        <f t="shared" si="149"/>
        <v/>
      </c>
      <c r="GT81" s="21" t="str">
        <f t="shared" si="150"/>
        <v/>
      </c>
      <c r="GU81" s="21" t="str">
        <f t="shared" si="151"/>
        <v/>
      </c>
      <c r="GV81" s="21" t="str">
        <f t="shared" si="152"/>
        <v/>
      </c>
      <c r="GW81" s="21" t="str">
        <f t="shared" si="153"/>
        <v/>
      </c>
      <c r="GX81" s="21" t="str">
        <f t="shared" si="154"/>
        <v/>
      </c>
      <c r="GY81" s="21" t="str">
        <f t="shared" si="155"/>
        <v/>
      </c>
      <c r="GZ81" s="21" t="str">
        <f t="shared" si="156"/>
        <v/>
      </c>
      <c r="HA81" s="21" t="str">
        <f t="shared" si="157"/>
        <v/>
      </c>
      <c r="HB81" s="21" t="str">
        <f t="shared" si="158"/>
        <v/>
      </c>
      <c r="HC81" s="275" t="str">
        <f t="shared" si="159"/>
        <v/>
      </c>
      <c r="HD81" s="273" t="str">
        <f t="shared" si="160"/>
        <v/>
      </c>
      <c r="HE81" s="240" t="str">
        <f t="shared" si="161"/>
        <v/>
      </c>
      <c r="HQ81" s="273" t="str">
        <f t="shared" si="162"/>
        <v/>
      </c>
      <c r="HR81" s="20" t="str">
        <f t="shared" si="163"/>
        <v/>
      </c>
      <c r="HS81" s="21" t="str">
        <f t="shared" si="164"/>
        <v/>
      </c>
      <c r="HT81" s="21" t="str">
        <f t="shared" si="165"/>
        <v/>
      </c>
      <c r="HU81" s="270" t="str">
        <f t="shared" si="166"/>
        <v/>
      </c>
      <c r="HV81" s="180" t="str">
        <f t="shared" si="167"/>
        <v/>
      </c>
      <c r="HW81" s="180" t="str">
        <f t="shared" si="168"/>
        <v/>
      </c>
      <c r="HX81" s="20" t="str">
        <f t="shared" si="200"/>
        <v/>
      </c>
      <c r="HY81" s="21" t="str">
        <f t="shared" si="201"/>
        <v/>
      </c>
      <c r="HZ81" s="21" t="str">
        <f t="shared" si="202"/>
        <v/>
      </c>
      <c r="IA81" s="21" t="str">
        <f t="shared" si="203"/>
        <v/>
      </c>
      <c r="IB81" s="21" t="str">
        <f t="shared" si="204"/>
        <v/>
      </c>
      <c r="IC81" s="21" t="str">
        <f t="shared" si="205"/>
        <v/>
      </c>
      <c r="ID81" s="21" t="str">
        <f t="shared" si="206"/>
        <v/>
      </c>
      <c r="IE81" s="21" t="str">
        <f t="shared" si="207"/>
        <v/>
      </c>
      <c r="IF81" s="21" t="str">
        <f t="shared" si="208"/>
        <v/>
      </c>
      <c r="IG81" s="21" t="str">
        <f t="shared" si="209"/>
        <v/>
      </c>
      <c r="IH81" s="21" t="str">
        <f t="shared" si="210"/>
        <v/>
      </c>
      <c r="II81" s="21" t="str">
        <f t="shared" si="211"/>
        <v/>
      </c>
      <c r="IJ81" s="21" t="str">
        <f t="shared" si="212"/>
        <v/>
      </c>
      <c r="IK81" s="181" t="str">
        <f t="shared" si="169"/>
        <v/>
      </c>
      <c r="IL81" s="20" t="str">
        <f t="shared" si="213"/>
        <v/>
      </c>
      <c r="IM81" s="21" t="str">
        <f t="shared" si="214"/>
        <v/>
      </c>
      <c r="IN81" s="21" t="str">
        <f t="shared" si="215"/>
        <v/>
      </c>
      <c r="IO81" s="21" t="str">
        <f t="shared" si="216"/>
        <v/>
      </c>
      <c r="IP81" s="21" t="str">
        <f t="shared" si="217"/>
        <v/>
      </c>
      <c r="IQ81" s="21" t="str">
        <f t="shared" si="218"/>
        <v/>
      </c>
      <c r="IR81" s="21" t="str">
        <f t="shared" si="219"/>
        <v/>
      </c>
      <c r="IS81" s="21" t="str">
        <f t="shared" si="220"/>
        <v/>
      </c>
      <c r="IT81" s="21" t="str">
        <f t="shared" si="221"/>
        <v/>
      </c>
      <c r="IU81" s="21" t="str">
        <f t="shared" si="222"/>
        <v/>
      </c>
      <c r="IV81" s="21" t="str">
        <f t="shared" si="223"/>
        <v/>
      </c>
      <c r="IW81" s="182" t="str">
        <f t="shared" si="170"/>
        <v/>
      </c>
    </row>
    <row r="82" spans="2:257" x14ac:dyDescent="0.4">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I82" s="20" t="str">
        <f t="shared" si="171"/>
        <v/>
      </c>
      <c r="FJ82" s="21" t="str">
        <f t="shared" si="172"/>
        <v/>
      </c>
      <c r="FK82" s="21" t="str">
        <f t="shared" si="173"/>
        <v/>
      </c>
      <c r="FL82" s="270" t="str">
        <f t="shared" si="174"/>
        <v/>
      </c>
      <c r="FM82" s="21" t="str">
        <f t="shared" si="175"/>
        <v/>
      </c>
      <c r="FN82" s="21" t="str">
        <f t="shared" si="176"/>
        <v/>
      </c>
      <c r="FO82" s="21" t="str">
        <f t="shared" si="177"/>
        <v/>
      </c>
      <c r="FP82" s="270" t="str">
        <f t="shared" si="178"/>
        <v/>
      </c>
      <c r="FQ82" s="21" t="str">
        <f t="shared" si="179"/>
        <v/>
      </c>
      <c r="FR82" s="21" t="str">
        <f t="shared" si="180"/>
        <v/>
      </c>
      <c r="FS82" s="21" t="str">
        <f t="shared" si="181"/>
        <v/>
      </c>
      <c r="FT82" s="270" t="str">
        <f t="shared" si="182"/>
        <v/>
      </c>
      <c r="FU82" s="21" t="str">
        <f t="shared" si="183"/>
        <v/>
      </c>
      <c r="FV82" s="21" t="str">
        <f t="shared" si="184"/>
        <v/>
      </c>
      <c r="FW82" s="21" t="str">
        <f t="shared" si="185"/>
        <v/>
      </c>
      <c r="FX82" s="270" t="str">
        <f t="shared" si="186"/>
        <v/>
      </c>
      <c r="FY82" s="270" t="str">
        <f t="shared" si="187"/>
        <v/>
      </c>
      <c r="FZ82" s="273" t="str">
        <f t="shared" si="142"/>
        <v/>
      </c>
      <c r="GA82" s="270" t="str">
        <f t="shared" si="143"/>
        <v/>
      </c>
      <c r="GB82" s="273" t="str">
        <f t="shared" si="144"/>
        <v/>
      </c>
      <c r="GC82" s="20" t="str">
        <f t="shared" si="188"/>
        <v/>
      </c>
      <c r="GD82" s="21" t="str">
        <f t="shared" si="189"/>
        <v/>
      </c>
      <c r="GE82" s="21" t="str">
        <f t="shared" si="190"/>
        <v/>
      </c>
      <c r="GF82" s="21" t="str">
        <f t="shared" si="191"/>
        <v/>
      </c>
      <c r="GG82" s="21" t="str">
        <f t="shared" si="192"/>
        <v/>
      </c>
      <c r="GH82" s="21" t="str">
        <f t="shared" si="193"/>
        <v/>
      </c>
      <c r="GI82" s="21" t="str">
        <f t="shared" si="194"/>
        <v/>
      </c>
      <c r="GJ82" s="21" t="str">
        <f t="shared" si="195"/>
        <v/>
      </c>
      <c r="GK82" s="21" t="str">
        <f t="shared" si="196"/>
        <v/>
      </c>
      <c r="GL82" s="21" t="str">
        <f t="shared" si="197"/>
        <v/>
      </c>
      <c r="GM82" s="21" t="str">
        <f t="shared" si="198"/>
        <v/>
      </c>
      <c r="GN82" s="270" t="str">
        <f t="shared" si="199"/>
        <v/>
      </c>
      <c r="GO82" s="240" t="str">
        <f t="shared" si="145"/>
        <v/>
      </c>
      <c r="GP82" s="275" t="str">
        <f t="shared" si="146"/>
        <v/>
      </c>
      <c r="GQ82" s="20" t="str">
        <f t="shared" si="147"/>
        <v/>
      </c>
      <c r="GR82" s="21" t="str">
        <f t="shared" si="148"/>
        <v/>
      </c>
      <c r="GS82" s="21" t="str">
        <f t="shared" si="149"/>
        <v/>
      </c>
      <c r="GT82" s="21" t="str">
        <f t="shared" si="150"/>
        <v/>
      </c>
      <c r="GU82" s="21" t="str">
        <f t="shared" si="151"/>
        <v/>
      </c>
      <c r="GV82" s="21" t="str">
        <f t="shared" si="152"/>
        <v/>
      </c>
      <c r="GW82" s="21" t="str">
        <f t="shared" si="153"/>
        <v/>
      </c>
      <c r="GX82" s="21" t="str">
        <f t="shared" si="154"/>
        <v/>
      </c>
      <c r="GY82" s="21" t="str">
        <f t="shared" si="155"/>
        <v/>
      </c>
      <c r="GZ82" s="21" t="str">
        <f t="shared" si="156"/>
        <v/>
      </c>
      <c r="HA82" s="21" t="str">
        <f t="shared" si="157"/>
        <v/>
      </c>
      <c r="HB82" s="21" t="str">
        <f t="shared" si="158"/>
        <v/>
      </c>
      <c r="HC82" s="275" t="str">
        <f t="shared" si="159"/>
        <v/>
      </c>
      <c r="HD82" s="273" t="str">
        <f t="shared" si="160"/>
        <v/>
      </c>
      <c r="HE82" s="240" t="str">
        <f t="shared" si="161"/>
        <v/>
      </c>
      <c r="HQ82" s="273" t="str">
        <f t="shared" si="162"/>
        <v/>
      </c>
      <c r="HR82" s="20" t="str">
        <f t="shared" si="163"/>
        <v/>
      </c>
      <c r="HS82" s="21" t="str">
        <f t="shared" si="164"/>
        <v/>
      </c>
      <c r="HT82" s="21" t="str">
        <f t="shared" si="165"/>
        <v/>
      </c>
      <c r="HU82" s="270" t="str">
        <f t="shared" si="166"/>
        <v/>
      </c>
      <c r="HV82" s="180" t="str">
        <f t="shared" si="167"/>
        <v/>
      </c>
      <c r="HW82" s="180" t="str">
        <f t="shared" si="168"/>
        <v/>
      </c>
      <c r="HX82" s="20" t="str">
        <f t="shared" si="200"/>
        <v/>
      </c>
      <c r="HY82" s="21" t="str">
        <f t="shared" si="201"/>
        <v/>
      </c>
      <c r="HZ82" s="21" t="str">
        <f t="shared" si="202"/>
        <v/>
      </c>
      <c r="IA82" s="21" t="str">
        <f t="shared" si="203"/>
        <v/>
      </c>
      <c r="IB82" s="21" t="str">
        <f t="shared" si="204"/>
        <v/>
      </c>
      <c r="IC82" s="21" t="str">
        <f t="shared" si="205"/>
        <v/>
      </c>
      <c r="ID82" s="21" t="str">
        <f t="shared" si="206"/>
        <v/>
      </c>
      <c r="IE82" s="21" t="str">
        <f t="shared" si="207"/>
        <v/>
      </c>
      <c r="IF82" s="21" t="str">
        <f t="shared" si="208"/>
        <v/>
      </c>
      <c r="IG82" s="21" t="str">
        <f t="shared" si="209"/>
        <v/>
      </c>
      <c r="IH82" s="21" t="str">
        <f t="shared" si="210"/>
        <v/>
      </c>
      <c r="II82" s="21" t="str">
        <f t="shared" si="211"/>
        <v/>
      </c>
      <c r="IJ82" s="21" t="str">
        <f t="shared" si="212"/>
        <v/>
      </c>
      <c r="IK82" s="181" t="str">
        <f t="shared" si="169"/>
        <v/>
      </c>
      <c r="IL82" s="20" t="str">
        <f t="shared" si="213"/>
        <v/>
      </c>
      <c r="IM82" s="21" t="str">
        <f t="shared" si="214"/>
        <v/>
      </c>
      <c r="IN82" s="21" t="str">
        <f t="shared" si="215"/>
        <v/>
      </c>
      <c r="IO82" s="21" t="str">
        <f t="shared" si="216"/>
        <v/>
      </c>
      <c r="IP82" s="21" t="str">
        <f t="shared" si="217"/>
        <v/>
      </c>
      <c r="IQ82" s="21" t="str">
        <f t="shared" si="218"/>
        <v/>
      </c>
      <c r="IR82" s="21" t="str">
        <f t="shared" si="219"/>
        <v/>
      </c>
      <c r="IS82" s="21" t="str">
        <f t="shared" si="220"/>
        <v/>
      </c>
      <c r="IT82" s="21" t="str">
        <f t="shared" si="221"/>
        <v/>
      </c>
      <c r="IU82" s="21" t="str">
        <f t="shared" si="222"/>
        <v/>
      </c>
      <c r="IV82" s="21" t="str">
        <f t="shared" si="223"/>
        <v/>
      </c>
      <c r="IW82" s="182" t="str">
        <f t="shared" si="170"/>
        <v/>
      </c>
    </row>
    <row r="83" spans="2:257" x14ac:dyDescent="0.4">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I83" s="20" t="str">
        <f t="shared" si="171"/>
        <v/>
      </c>
      <c r="FJ83" s="21" t="str">
        <f t="shared" si="172"/>
        <v/>
      </c>
      <c r="FK83" s="21" t="str">
        <f t="shared" si="173"/>
        <v/>
      </c>
      <c r="FL83" s="270" t="str">
        <f t="shared" si="174"/>
        <v/>
      </c>
      <c r="FM83" s="21" t="str">
        <f t="shared" si="175"/>
        <v/>
      </c>
      <c r="FN83" s="21" t="str">
        <f t="shared" si="176"/>
        <v/>
      </c>
      <c r="FO83" s="21" t="str">
        <f t="shared" si="177"/>
        <v/>
      </c>
      <c r="FP83" s="270" t="str">
        <f t="shared" si="178"/>
        <v/>
      </c>
      <c r="FQ83" s="21" t="str">
        <f t="shared" si="179"/>
        <v/>
      </c>
      <c r="FR83" s="21" t="str">
        <f t="shared" si="180"/>
        <v/>
      </c>
      <c r="FS83" s="21" t="str">
        <f t="shared" si="181"/>
        <v/>
      </c>
      <c r="FT83" s="270" t="str">
        <f t="shared" si="182"/>
        <v/>
      </c>
      <c r="FU83" s="21" t="str">
        <f t="shared" si="183"/>
        <v/>
      </c>
      <c r="FV83" s="21" t="str">
        <f t="shared" si="184"/>
        <v/>
      </c>
      <c r="FW83" s="21" t="str">
        <f t="shared" si="185"/>
        <v/>
      </c>
      <c r="FX83" s="270" t="str">
        <f t="shared" si="186"/>
        <v/>
      </c>
      <c r="FY83" s="270" t="str">
        <f t="shared" si="187"/>
        <v/>
      </c>
      <c r="FZ83" s="273" t="str">
        <f t="shared" si="142"/>
        <v/>
      </c>
      <c r="GA83" s="270" t="str">
        <f t="shared" si="143"/>
        <v/>
      </c>
      <c r="GB83" s="273" t="str">
        <f t="shared" si="144"/>
        <v/>
      </c>
      <c r="GC83" s="20" t="str">
        <f t="shared" si="188"/>
        <v/>
      </c>
      <c r="GD83" s="21" t="str">
        <f t="shared" si="189"/>
        <v/>
      </c>
      <c r="GE83" s="21" t="str">
        <f t="shared" si="190"/>
        <v/>
      </c>
      <c r="GF83" s="21" t="str">
        <f t="shared" si="191"/>
        <v/>
      </c>
      <c r="GG83" s="21" t="str">
        <f t="shared" si="192"/>
        <v/>
      </c>
      <c r="GH83" s="21" t="str">
        <f t="shared" si="193"/>
        <v/>
      </c>
      <c r="GI83" s="21" t="str">
        <f t="shared" si="194"/>
        <v/>
      </c>
      <c r="GJ83" s="21" t="str">
        <f t="shared" si="195"/>
        <v/>
      </c>
      <c r="GK83" s="21" t="str">
        <f t="shared" si="196"/>
        <v/>
      </c>
      <c r="GL83" s="21" t="str">
        <f t="shared" si="197"/>
        <v/>
      </c>
      <c r="GM83" s="21" t="str">
        <f t="shared" si="198"/>
        <v/>
      </c>
      <c r="GN83" s="270" t="str">
        <f t="shared" si="199"/>
        <v/>
      </c>
      <c r="GO83" s="240" t="str">
        <f t="shared" si="145"/>
        <v/>
      </c>
      <c r="GP83" s="275" t="str">
        <f t="shared" si="146"/>
        <v/>
      </c>
      <c r="GQ83" s="20" t="str">
        <f t="shared" si="147"/>
        <v/>
      </c>
      <c r="GR83" s="21" t="str">
        <f t="shared" si="148"/>
        <v/>
      </c>
      <c r="GS83" s="21" t="str">
        <f t="shared" si="149"/>
        <v/>
      </c>
      <c r="GT83" s="21" t="str">
        <f t="shared" si="150"/>
        <v/>
      </c>
      <c r="GU83" s="21" t="str">
        <f t="shared" si="151"/>
        <v/>
      </c>
      <c r="GV83" s="21" t="str">
        <f t="shared" si="152"/>
        <v/>
      </c>
      <c r="GW83" s="21" t="str">
        <f t="shared" si="153"/>
        <v/>
      </c>
      <c r="GX83" s="21" t="str">
        <f t="shared" si="154"/>
        <v/>
      </c>
      <c r="GY83" s="21" t="str">
        <f t="shared" si="155"/>
        <v/>
      </c>
      <c r="GZ83" s="21" t="str">
        <f t="shared" si="156"/>
        <v/>
      </c>
      <c r="HA83" s="21" t="str">
        <f t="shared" si="157"/>
        <v/>
      </c>
      <c r="HB83" s="21" t="str">
        <f t="shared" si="158"/>
        <v/>
      </c>
      <c r="HC83" s="275" t="str">
        <f t="shared" si="159"/>
        <v/>
      </c>
      <c r="HD83" s="273" t="str">
        <f t="shared" si="160"/>
        <v/>
      </c>
      <c r="HE83" s="240" t="str">
        <f t="shared" si="161"/>
        <v/>
      </c>
      <c r="HQ83" s="273" t="str">
        <f t="shared" si="162"/>
        <v/>
      </c>
      <c r="HR83" s="20" t="str">
        <f t="shared" si="163"/>
        <v/>
      </c>
      <c r="HS83" s="21" t="str">
        <f t="shared" si="164"/>
        <v/>
      </c>
      <c r="HT83" s="21" t="str">
        <f t="shared" si="165"/>
        <v/>
      </c>
      <c r="HU83" s="270" t="str">
        <f t="shared" si="166"/>
        <v/>
      </c>
      <c r="HV83" s="180" t="str">
        <f t="shared" si="167"/>
        <v/>
      </c>
      <c r="HW83" s="180" t="str">
        <f t="shared" si="168"/>
        <v/>
      </c>
      <c r="HX83" s="20" t="str">
        <f t="shared" si="200"/>
        <v/>
      </c>
      <c r="HY83" s="21" t="str">
        <f t="shared" si="201"/>
        <v/>
      </c>
      <c r="HZ83" s="21" t="str">
        <f t="shared" si="202"/>
        <v/>
      </c>
      <c r="IA83" s="21" t="str">
        <f t="shared" si="203"/>
        <v/>
      </c>
      <c r="IB83" s="21" t="str">
        <f t="shared" si="204"/>
        <v/>
      </c>
      <c r="IC83" s="21" t="str">
        <f t="shared" si="205"/>
        <v/>
      </c>
      <c r="ID83" s="21" t="str">
        <f t="shared" si="206"/>
        <v/>
      </c>
      <c r="IE83" s="21" t="str">
        <f t="shared" si="207"/>
        <v/>
      </c>
      <c r="IF83" s="21" t="str">
        <f t="shared" si="208"/>
        <v/>
      </c>
      <c r="IG83" s="21" t="str">
        <f t="shared" si="209"/>
        <v/>
      </c>
      <c r="IH83" s="21" t="str">
        <f t="shared" si="210"/>
        <v/>
      </c>
      <c r="II83" s="21" t="str">
        <f t="shared" si="211"/>
        <v/>
      </c>
      <c r="IJ83" s="21" t="str">
        <f t="shared" si="212"/>
        <v/>
      </c>
      <c r="IK83" s="181" t="str">
        <f t="shared" si="169"/>
        <v/>
      </c>
      <c r="IL83" s="20" t="str">
        <f t="shared" si="213"/>
        <v/>
      </c>
      <c r="IM83" s="21" t="str">
        <f t="shared" si="214"/>
        <v/>
      </c>
      <c r="IN83" s="21" t="str">
        <f t="shared" si="215"/>
        <v/>
      </c>
      <c r="IO83" s="21" t="str">
        <f t="shared" si="216"/>
        <v/>
      </c>
      <c r="IP83" s="21" t="str">
        <f t="shared" si="217"/>
        <v/>
      </c>
      <c r="IQ83" s="21" t="str">
        <f t="shared" si="218"/>
        <v/>
      </c>
      <c r="IR83" s="21" t="str">
        <f t="shared" si="219"/>
        <v/>
      </c>
      <c r="IS83" s="21" t="str">
        <f t="shared" si="220"/>
        <v/>
      </c>
      <c r="IT83" s="21" t="str">
        <f t="shared" si="221"/>
        <v/>
      </c>
      <c r="IU83" s="21" t="str">
        <f t="shared" si="222"/>
        <v/>
      </c>
      <c r="IV83" s="21" t="str">
        <f t="shared" si="223"/>
        <v/>
      </c>
      <c r="IW83" s="182" t="str">
        <f t="shared" si="170"/>
        <v/>
      </c>
    </row>
    <row r="84" spans="2:257" x14ac:dyDescent="0.4">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I84" s="20" t="str">
        <f t="shared" si="171"/>
        <v/>
      </c>
      <c r="FJ84" s="21" t="str">
        <f t="shared" si="172"/>
        <v/>
      </c>
      <c r="FK84" s="21" t="str">
        <f t="shared" si="173"/>
        <v/>
      </c>
      <c r="FL84" s="270" t="str">
        <f t="shared" si="174"/>
        <v/>
      </c>
      <c r="FM84" s="21" t="str">
        <f t="shared" si="175"/>
        <v/>
      </c>
      <c r="FN84" s="21" t="str">
        <f t="shared" si="176"/>
        <v/>
      </c>
      <c r="FO84" s="21" t="str">
        <f t="shared" si="177"/>
        <v/>
      </c>
      <c r="FP84" s="270" t="str">
        <f t="shared" si="178"/>
        <v/>
      </c>
      <c r="FQ84" s="21" t="str">
        <f t="shared" si="179"/>
        <v/>
      </c>
      <c r="FR84" s="21" t="str">
        <f t="shared" si="180"/>
        <v/>
      </c>
      <c r="FS84" s="21" t="str">
        <f t="shared" si="181"/>
        <v/>
      </c>
      <c r="FT84" s="270" t="str">
        <f t="shared" si="182"/>
        <v/>
      </c>
      <c r="FU84" s="21" t="str">
        <f t="shared" si="183"/>
        <v/>
      </c>
      <c r="FV84" s="21" t="str">
        <f t="shared" si="184"/>
        <v/>
      </c>
      <c r="FW84" s="21" t="str">
        <f t="shared" si="185"/>
        <v/>
      </c>
      <c r="FX84" s="270" t="str">
        <f t="shared" si="186"/>
        <v/>
      </c>
      <c r="FY84" s="270" t="str">
        <f t="shared" si="187"/>
        <v/>
      </c>
      <c r="FZ84" s="273" t="str">
        <f t="shared" si="142"/>
        <v/>
      </c>
      <c r="GA84" s="270" t="str">
        <f t="shared" si="143"/>
        <v/>
      </c>
      <c r="GB84" s="273" t="str">
        <f t="shared" si="144"/>
        <v/>
      </c>
      <c r="GC84" s="20" t="str">
        <f t="shared" si="188"/>
        <v/>
      </c>
      <c r="GD84" s="21" t="str">
        <f t="shared" si="189"/>
        <v/>
      </c>
      <c r="GE84" s="21" t="str">
        <f t="shared" si="190"/>
        <v/>
      </c>
      <c r="GF84" s="21" t="str">
        <f t="shared" si="191"/>
        <v/>
      </c>
      <c r="GG84" s="21" t="str">
        <f t="shared" si="192"/>
        <v/>
      </c>
      <c r="GH84" s="21" t="str">
        <f t="shared" si="193"/>
        <v/>
      </c>
      <c r="GI84" s="21" t="str">
        <f t="shared" si="194"/>
        <v/>
      </c>
      <c r="GJ84" s="21" t="str">
        <f t="shared" si="195"/>
        <v/>
      </c>
      <c r="GK84" s="21" t="str">
        <f t="shared" si="196"/>
        <v/>
      </c>
      <c r="GL84" s="21" t="str">
        <f t="shared" si="197"/>
        <v/>
      </c>
      <c r="GM84" s="21" t="str">
        <f t="shared" si="198"/>
        <v/>
      </c>
      <c r="GN84" s="270" t="str">
        <f t="shared" si="199"/>
        <v/>
      </c>
      <c r="GO84" s="240" t="str">
        <f t="shared" si="145"/>
        <v/>
      </c>
      <c r="GP84" s="275" t="str">
        <f t="shared" si="146"/>
        <v/>
      </c>
      <c r="GQ84" s="20" t="str">
        <f t="shared" si="147"/>
        <v/>
      </c>
      <c r="GR84" s="21" t="str">
        <f t="shared" si="148"/>
        <v/>
      </c>
      <c r="GS84" s="21" t="str">
        <f t="shared" si="149"/>
        <v/>
      </c>
      <c r="GT84" s="21" t="str">
        <f t="shared" si="150"/>
        <v/>
      </c>
      <c r="GU84" s="21" t="str">
        <f t="shared" si="151"/>
        <v/>
      </c>
      <c r="GV84" s="21" t="str">
        <f t="shared" si="152"/>
        <v/>
      </c>
      <c r="GW84" s="21" t="str">
        <f t="shared" si="153"/>
        <v/>
      </c>
      <c r="GX84" s="21" t="str">
        <f t="shared" si="154"/>
        <v/>
      </c>
      <c r="GY84" s="21" t="str">
        <f t="shared" si="155"/>
        <v/>
      </c>
      <c r="GZ84" s="21" t="str">
        <f t="shared" si="156"/>
        <v/>
      </c>
      <c r="HA84" s="21" t="str">
        <f t="shared" si="157"/>
        <v/>
      </c>
      <c r="HB84" s="21" t="str">
        <f t="shared" si="158"/>
        <v/>
      </c>
      <c r="HC84" s="275" t="str">
        <f t="shared" si="159"/>
        <v/>
      </c>
      <c r="HD84" s="273" t="str">
        <f t="shared" si="160"/>
        <v/>
      </c>
      <c r="HE84" s="240" t="str">
        <f t="shared" si="161"/>
        <v/>
      </c>
      <c r="HQ84" s="273" t="str">
        <f t="shared" si="162"/>
        <v/>
      </c>
      <c r="HR84" s="20" t="str">
        <f t="shared" si="163"/>
        <v/>
      </c>
      <c r="HS84" s="21" t="str">
        <f t="shared" si="164"/>
        <v/>
      </c>
      <c r="HT84" s="21" t="str">
        <f t="shared" si="165"/>
        <v/>
      </c>
      <c r="HU84" s="270" t="str">
        <f t="shared" si="166"/>
        <v/>
      </c>
      <c r="HV84" s="180" t="str">
        <f t="shared" si="167"/>
        <v/>
      </c>
      <c r="HW84" s="180" t="str">
        <f t="shared" si="168"/>
        <v/>
      </c>
      <c r="HX84" s="20" t="str">
        <f t="shared" si="200"/>
        <v/>
      </c>
      <c r="HY84" s="21" t="str">
        <f t="shared" si="201"/>
        <v/>
      </c>
      <c r="HZ84" s="21" t="str">
        <f t="shared" si="202"/>
        <v/>
      </c>
      <c r="IA84" s="21" t="str">
        <f t="shared" si="203"/>
        <v/>
      </c>
      <c r="IB84" s="21" t="str">
        <f t="shared" si="204"/>
        <v/>
      </c>
      <c r="IC84" s="21" t="str">
        <f t="shared" si="205"/>
        <v/>
      </c>
      <c r="ID84" s="21" t="str">
        <f t="shared" si="206"/>
        <v/>
      </c>
      <c r="IE84" s="21" t="str">
        <f t="shared" si="207"/>
        <v/>
      </c>
      <c r="IF84" s="21" t="str">
        <f t="shared" si="208"/>
        <v/>
      </c>
      <c r="IG84" s="21" t="str">
        <f t="shared" si="209"/>
        <v/>
      </c>
      <c r="IH84" s="21" t="str">
        <f t="shared" si="210"/>
        <v/>
      </c>
      <c r="II84" s="21" t="str">
        <f t="shared" si="211"/>
        <v/>
      </c>
      <c r="IJ84" s="21" t="str">
        <f t="shared" si="212"/>
        <v/>
      </c>
      <c r="IK84" s="181" t="str">
        <f t="shared" si="169"/>
        <v/>
      </c>
      <c r="IL84" s="20" t="str">
        <f t="shared" si="213"/>
        <v/>
      </c>
      <c r="IM84" s="21" t="str">
        <f t="shared" si="214"/>
        <v/>
      </c>
      <c r="IN84" s="21" t="str">
        <f t="shared" si="215"/>
        <v/>
      </c>
      <c r="IO84" s="21" t="str">
        <f t="shared" si="216"/>
        <v/>
      </c>
      <c r="IP84" s="21" t="str">
        <f t="shared" si="217"/>
        <v/>
      </c>
      <c r="IQ84" s="21" t="str">
        <f t="shared" si="218"/>
        <v/>
      </c>
      <c r="IR84" s="21" t="str">
        <f t="shared" si="219"/>
        <v/>
      </c>
      <c r="IS84" s="21" t="str">
        <f t="shared" si="220"/>
        <v/>
      </c>
      <c r="IT84" s="21" t="str">
        <f t="shared" si="221"/>
        <v/>
      </c>
      <c r="IU84" s="21" t="str">
        <f t="shared" si="222"/>
        <v/>
      </c>
      <c r="IV84" s="21" t="str">
        <f t="shared" si="223"/>
        <v/>
      </c>
      <c r="IW84" s="182" t="str">
        <f t="shared" si="170"/>
        <v/>
      </c>
    </row>
    <row r="85" spans="2:257" x14ac:dyDescent="0.4">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I85" s="20" t="str">
        <f t="shared" si="171"/>
        <v/>
      </c>
      <c r="FJ85" s="21" t="str">
        <f t="shared" si="172"/>
        <v/>
      </c>
      <c r="FK85" s="21" t="str">
        <f t="shared" si="173"/>
        <v/>
      </c>
      <c r="FL85" s="270" t="str">
        <f t="shared" si="174"/>
        <v/>
      </c>
      <c r="FM85" s="21" t="str">
        <f t="shared" si="175"/>
        <v/>
      </c>
      <c r="FN85" s="21" t="str">
        <f t="shared" si="176"/>
        <v/>
      </c>
      <c r="FO85" s="21" t="str">
        <f t="shared" si="177"/>
        <v/>
      </c>
      <c r="FP85" s="270" t="str">
        <f t="shared" si="178"/>
        <v/>
      </c>
      <c r="FQ85" s="21" t="str">
        <f t="shared" si="179"/>
        <v/>
      </c>
      <c r="FR85" s="21" t="str">
        <f t="shared" si="180"/>
        <v/>
      </c>
      <c r="FS85" s="21" t="str">
        <f t="shared" si="181"/>
        <v/>
      </c>
      <c r="FT85" s="270" t="str">
        <f t="shared" si="182"/>
        <v/>
      </c>
      <c r="FU85" s="21" t="str">
        <f t="shared" si="183"/>
        <v/>
      </c>
      <c r="FV85" s="21" t="str">
        <f t="shared" si="184"/>
        <v/>
      </c>
      <c r="FW85" s="21" t="str">
        <f t="shared" si="185"/>
        <v/>
      </c>
      <c r="FX85" s="270" t="str">
        <f t="shared" si="186"/>
        <v/>
      </c>
      <c r="FY85" s="270" t="str">
        <f t="shared" si="187"/>
        <v/>
      </c>
      <c r="FZ85" s="273" t="str">
        <f t="shared" si="142"/>
        <v/>
      </c>
      <c r="GA85" s="270" t="str">
        <f t="shared" si="143"/>
        <v/>
      </c>
      <c r="GB85" s="273" t="str">
        <f t="shared" si="144"/>
        <v/>
      </c>
      <c r="GC85" s="20" t="str">
        <f t="shared" si="188"/>
        <v/>
      </c>
      <c r="GD85" s="21" t="str">
        <f t="shared" si="189"/>
        <v/>
      </c>
      <c r="GE85" s="21" t="str">
        <f t="shared" si="190"/>
        <v/>
      </c>
      <c r="GF85" s="21" t="str">
        <f t="shared" si="191"/>
        <v/>
      </c>
      <c r="GG85" s="21" t="str">
        <f t="shared" si="192"/>
        <v/>
      </c>
      <c r="GH85" s="21" t="str">
        <f t="shared" si="193"/>
        <v/>
      </c>
      <c r="GI85" s="21" t="str">
        <f t="shared" si="194"/>
        <v/>
      </c>
      <c r="GJ85" s="21" t="str">
        <f t="shared" si="195"/>
        <v/>
      </c>
      <c r="GK85" s="21" t="str">
        <f t="shared" si="196"/>
        <v/>
      </c>
      <c r="GL85" s="21" t="str">
        <f t="shared" si="197"/>
        <v/>
      </c>
      <c r="GM85" s="21" t="str">
        <f t="shared" si="198"/>
        <v/>
      </c>
      <c r="GN85" s="270" t="str">
        <f t="shared" si="199"/>
        <v/>
      </c>
      <c r="GO85" s="240" t="str">
        <f t="shared" si="145"/>
        <v/>
      </c>
      <c r="GP85" s="275" t="str">
        <f t="shared" si="146"/>
        <v/>
      </c>
      <c r="GQ85" s="20" t="str">
        <f t="shared" si="147"/>
        <v/>
      </c>
      <c r="GR85" s="21" t="str">
        <f t="shared" si="148"/>
        <v/>
      </c>
      <c r="GS85" s="21" t="str">
        <f t="shared" si="149"/>
        <v/>
      </c>
      <c r="GT85" s="21" t="str">
        <f t="shared" si="150"/>
        <v/>
      </c>
      <c r="GU85" s="21" t="str">
        <f t="shared" si="151"/>
        <v/>
      </c>
      <c r="GV85" s="21" t="str">
        <f t="shared" si="152"/>
        <v/>
      </c>
      <c r="GW85" s="21" t="str">
        <f t="shared" si="153"/>
        <v/>
      </c>
      <c r="GX85" s="21" t="str">
        <f t="shared" si="154"/>
        <v/>
      </c>
      <c r="GY85" s="21" t="str">
        <f t="shared" si="155"/>
        <v/>
      </c>
      <c r="GZ85" s="21" t="str">
        <f t="shared" si="156"/>
        <v/>
      </c>
      <c r="HA85" s="21" t="str">
        <f t="shared" si="157"/>
        <v/>
      </c>
      <c r="HB85" s="21" t="str">
        <f t="shared" si="158"/>
        <v/>
      </c>
      <c r="HC85" s="275" t="str">
        <f t="shared" si="159"/>
        <v/>
      </c>
      <c r="HD85" s="273" t="str">
        <f t="shared" si="160"/>
        <v/>
      </c>
      <c r="HE85" s="240" t="str">
        <f t="shared" si="161"/>
        <v/>
      </c>
      <c r="HQ85" s="273" t="str">
        <f t="shared" si="162"/>
        <v/>
      </c>
      <c r="HR85" s="20" t="str">
        <f t="shared" si="163"/>
        <v/>
      </c>
      <c r="HS85" s="21" t="str">
        <f t="shared" si="164"/>
        <v/>
      </c>
      <c r="HT85" s="21" t="str">
        <f t="shared" si="165"/>
        <v/>
      </c>
      <c r="HU85" s="270" t="str">
        <f t="shared" si="166"/>
        <v/>
      </c>
      <c r="HV85" s="180" t="str">
        <f t="shared" si="167"/>
        <v/>
      </c>
      <c r="HW85" s="180" t="str">
        <f t="shared" si="168"/>
        <v/>
      </c>
      <c r="HX85" s="20" t="str">
        <f t="shared" si="200"/>
        <v/>
      </c>
      <c r="HY85" s="21" t="str">
        <f t="shared" si="201"/>
        <v/>
      </c>
      <c r="HZ85" s="21" t="str">
        <f t="shared" si="202"/>
        <v/>
      </c>
      <c r="IA85" s="21" t="str">
        <f t="shared" si="203"/>
        <v/>
      </c>
      <c r="IB85" s="21" t="str">
        <f t="shared" si="204"/>
        <v/>
      </c>
      <c r="IC85" s="21" t="str">
        <f t="shared" si="205"/>
        <v/>
      </c>
      <c r="ID85" s="21" t="str">
        <f t="shared" si="206"/>
        <v/>
      </c>
      <c r="IE85" s="21" t="str">
        <f t="shared" si="207"/>
        <v/>
      </c>
      <c r="IF85" s="21" t="str">
        <f t="shared" si="208"/>
        <v/>
      </c>
      <c r="IG85" s="21" t="str">
        <f t="shared" si="209"/>
        <v/>
      </c>
      <c r="IH85" s="21" t="str">
        <f t="shared" si="210"/>
        <v/>
      </c>
      <c r="II85" s="21" t="str">
        <f t="shared" si="211"/>
        <v/>
      </c>
      <c r="IJ85" s="21" t="str">
        <f t="shared" si="212"/>
        <v/>
      </c>
      <c r="IK85" s="181" t="str">
        <f t="shared" si="169"/>
        <v/>
      </c>
      <c r="IL85" s="20" t="str">
        <f t="shared" si="213"/>
        <v/>
      </c>
      <c r="IM85" s="21" t="str">
        <f t="shared" si="214"/>
        <v/>
      </c>
      <c r="IN85" s="21" t="str">
        <f t="shared" si="215"/>
        <v/>
      </c>
      <c r="IO85" s="21" t="str">
        <f t="shared" si="216"/>
        <v/>
      </c>
      <c r="IP85" s="21" t="str">
        <f t="shared" si="217"/>
        <v/>
      </c>
      <c r="IQ85" s="21" t="str">
        <f t="shared" si="218"/>
        <v/>
      </c>
      <c r="IR85" s="21" t="str">
        <f t="shared" si="219"/>
        <v/>
      </c>
      <c r="IS85" s="21" t="str">
        <f t="shared" si="220"/>
        <v/>
      </c>
      <c r="IT85" s="21" t="str">
        <f t="shared" si="221"/>
        <v/>
      </c>
      <c r="IU85" s="21" t="str">
        <f t="shared" si="222"/>
        <v/>
      </c>
      <c r="IV85" s="21" t="str">
        <f t="shared" si="223"/>
        <v/>
      </c>
      <c r="IW85" s="182" t="str">
        <f t="shared" si="170"/>
        <v/>
      </c>
    </row>
    <row r="86" spans="2:257" x14ac:dyDescent="0.4">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I86" s="20" t="str">
        <f t="shared" si="171"/>
        <v/>
      </c>
      <c r="FJ86" s="21" t="str">
        <f t="shared" si="172"/>
        <v/>
      </c>
      <c r="FK86" s="21" t="str">
        <f t="shared" si="173"/>
        <v/>
      </c>
      <c r="FL86" s="270" t="str">
        <f t="shared" si="174"/>
        <v/>
      </c>
      <c r="FM86" s="21" t="str">
        <f t="shared" si="175"/>
        <v/>
      </c>
      <c r="FN86" s="21" t="str">
        <f t="shared" si="176"/>
        <v/>
      </c>
      <c r="FO86" s="21" t="str">
        <f t="shared" si="177"/>
        <v/>
      </c>
      <c r="FP86" s="270" t="str">
        <f t="shared" si="178"/>
        <v/>
      </c>
      <c r="FQ86" s="21" t="str">
        <f t="shared" si="179"/>
        <v/>
      </c>
      <c r="FR86" s="21" t="str">
        <f t="shared" si="180"/>
        <v/>
      </c>
      <c r="FS86" s="21" t="str">
        <f t="shared" si="181"/>
        <v/>
      </c>
      <c r="FT86" s="270" t="str">
        <f t="shared" si="182"/>
        <v/>
      </c>
      <c r="FU86" s="21" t="str">
        <f t="shared" si="183"/>
        <v/>
      </c>
      <c r="FV86" s="21" t="str">
        <f t="shared" si="184"/>
        <v/>
      </c>
      <c r="FW86" s="21" t="str">
        <f t="shared" si="185"/>
        <v/>
      </c>
      <c r="FX86" s="270" t="str">
        <f t="shared" si="186"/>
        <v/>
      </c>
      <c r="FY86" s="270" t="str">
        <f t="shared" si="187"/>
        <v/>
      </c>
      <c r="FZ86" s="273" t="str">
        <f t="shared" si="142"/>
        <v/>
      </c>
      <c r="GA86" s="270" t="str">
        <f t="shared" si="143"/>
        <v/>
      </c>
      <c r="GB86" s="273" t="str">
        <f t="shared" si="144"/>
        <v/>
      </c>
      <c r="GC86" s="20" t="str">
        <f t="shared" si="188"/>
        <v/>
      </c>
      <c r="GD86" s="21" t="str">
        <f t="shared" si="189"/>
        <v/>
      </c>
      <c r="GE86" s="21" t="str">
        <f t="shared" si="190"/>
        <v/>
      </c>
      <c r="GF86" s="21" t="str">
        <f t="shared" si="191"/>
        <v/>
      </c>
      <c r="GG86" s="21" t="str">
        <f t="shared" si="192"/>
        <v/>
      </c>
      <c r="GH86" s="21" t="str">
        <f t="shared" si="193"/>
        <v/>
      </c>
      <c r="GI86" s="21" t="str">
        <f t="shared" si="194"/>
        <v/>
      </c>
      <c r="GJ86" s="21" t="str">
        <f t="shared" si="195"/>
        <v/>
      </c>
      <c r="GK86" s="21" t="str">
        <f t="shared" si="196"/>
        <v/>
      </c>
      <c r="GL86" s="21" t="str">
        <f t="shared" si="197"/>
        <v/>
      </c>
      <c r="GM86" s="21" t="str">
        <f t="shared" si="198"/>
        <v/>
      </c>
      <c r="GN86" s="270" t="str">
        <f t="shared" si="199"/>
        <v/>
      </c>
      <c r="GO86" s="240" t="str">
        <f t="shared" si="145"/>
        <v/>
      </c>
      <c r="GP86" s="275" t="str">
        <f t="shared" si="146"/>
        <v/>
      </c>
      <c r="GQ86" s="20" t="str">
        <f t="shared" si="147"/>
        <v/>
      </c>
      <c r="GR86" s="21" t="str">
        <f t="shared" si="148"/>
        <v/>
      </c>
      <c r="GS86" s="21" t="str">
        <f t="shared" si="149"/>
        <v/>
      </c>
      <c r="GT86" s="21" t="str">
        <f t="shared" si="150"/>
        <v/>
      </c>
      <c r="GU86" s="21" t="str">
        <f t="shared" si="151"/>
        <v/>
      </c>
      <c r="GV86" s="21" t="str">
        <f t="shared" si="152"/>
        <v/>
      </c>
      <c r="GW86" s="21" t="str">
        <f t="shared" si="153"/>
        <v/>
      </c>
      <c r="GX86" s="21" t="str">
        <f t="shared" si="154"/>
        <v/>
      </c>
      <c r="GY86" s="21" t="str">
        <f t="shared" si="155"/>
        <v/>
      </c>
      <c r="GZ86" s="21" t="str">
        <f t="shared" si="156"/>
        <v/>
      </c>
      <c r="HA86" s="21" t="str">
        <f t="shared" si="157"/>
        <v/>
      </c>
      <c r="HB86" s="21" t="str">
        <f t="shared" si="158"/>
        <v/>
      </c>
      <c r="HC86" s="275" t="str">
        <f t="shared" si="159"/>
        <v/>
      </c>
      <c r="HD86" s="273" t="str">
        <f t="shared" si="160"/>
        <v/>
      </c>
      <c r="HE86" s="240" t="str">
        <f t="shared" si="161"/>
        <v/>
      </c>
      <c r="HQ86" s="273" t="str">
        <f t="shared" si="162"/>
        <v/>
      </c>
      <c r="HR86" s="20" t="str">
        <f t="shared" si="163"/>
        <v/>
      </c>
      <c r="HS86" s="21" t="str">
        <f t="shared" si="164"/>
        <v/>
      </c>
      <c r="HT86" s="21" t="str">
        <f t="shared" si="165"/>
        <v/>
      </c>
      <c r="HU86" s="270" t="str">
        <f t="shared" si="166"/>
        <v/>
      </c>
      <c r="HV86" s="180" t="str">
        <f t="shared" si="167"/>
        <v/>
      </c>
      <c r="HW86" s="180" t="str">
        <f t="shared" si="168"/>
        <v/>
      </c>
      <c r="HX86" s="20" t="str">
        <f t="shared" si="200"/>
        <v/>
      </c>
      <c r="HY86" s="21" t="str">
        <f t="shared" si="201"/>
        <v/>
      </c>
      <c r="HZ86" s="21" t="str">
        <f t="shared" si="202"/>
        <v/>
      </c>
      <c r="IA86" s="21" t="str">
        <f t="shared" si="203"/>
        <v/>
      </c>
      <c r="IB86" s="21" t="str">
        <f t="shared" si="204"/>
        <v/>
      </c>
      <c r="IC86" s="21" t="str">
        <f t="shared" si="205"/>
        <v/>
      </c>
      <c r="ID86" s="21" t="str">
        <f t="shared" si="206"/>
        <v/>
      </c>
      <c r="IE86" s="21" t="str">
        <f t="shared" si="207"/>
        <v/>
      </c>
      <c r="IF86" s="21" t="str">
        <f t="shared" si="208"/>
        <v/>
      </c>
      <c r="IG86" s="21" t="str">
        <f t="shared" si="209"/>
        <v/>
      </c>
      <c r="IH86" s="21" t="str">
        <f t="shared" si="210"/>
        <v/>
      </c>
      <c r="II86" s="21" t="str">
        <f t="shared" si="211"/>
        <v/>
      </c>
      <c r="IJ86" s="21" t="str">
        <f t="shared" si="212"/>
        <v/>
      </c>
      <c r="IK86" s="181" t="str">
        <f t="shared" si="169"/>
        <v/>
      </c>
      <c r="IL86" s="20" t="str">
        <f t="shared" si="213"/>
        <v/>
      </c>
      <c r="IM86" s="21" t="str">
        <f t="shared" si="214"/>
        <v/>
      </c>
      <c r="IN86" s="21" t="str">
        <f t="shared" si="215"/>
        <v/>
      </c>
      <c r="IO86" s="21" t="str">
        <f t="shared" si="216"/>
        <v/>
      </c>
      <c r="IP86" s="21" t="str">
        <f t="shared" si="217"/>
        <v/>
      </c>
      <c r="IQ86" s="21" t="str">
        <f t="shared" si="218"/>
        <v/>
      </c>
      <c r="IR86" s="21" t="str">
        <f t="shared" si="219"/>
        <v/>
      </c>
      <c r="IS86" s="21" t="str">
        <f t="shared" si="220"/>
        <v/>
      </c>
      <c r="IT86" s="21" t="str">
        <f t="shared" si="221"/>
        <v/>
      </c>
      <c r="IU86" s="21" t="str">
        <f t="shared" si="222"/>
        <v/>
      </c>
      <c r="IV86" s="21" t="str">
        <f t="shared" si="223"/>
        <v/>
      </c>
      <c r="IW86" s="182" t="str">
        <f t="shared" si="170"/>
        <v/>
      </c>
    </row>
    <row r="87" spans="2:257" x14ac:dyDescent="0.4">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I87" s="20" t="str">
        <f t="shared" si="171"/>
        <v/>
      </c>
      <c r="FJ87" s="21" t="str">
        <f t="shared" si="172"/>
        <v/>
      </c>
      <c r="FK87" s="21" t="str">
        <f t="shared" si="173"/>
        <v/>
      </c>
      <c r="FL87" s="270" t="str">
        <f t="shared" si="174"/>
        <v/>
      </c>
      <c r="FM87" s="21" t="str">
        <f t="shared" si="175"/>
        <v/>
      </c>
      <c r="FN87" s="21" t="str">
        <f t="shared" si="176"/>
        <v/>
      </c>
      <c r="FO87" s="21" t="str">
        <f t="shared" si="177"/>
        <v/>
      </c>
      <c r="FP87" s="270" t="str">
        <f t="shared" si="178"/>
        <v/>
      </c>
      <c r="FQ87" s="21" t="str">
        <f t="shared" si="179"/>
        <v/>
      </c>
      <c r="FR87" s="21" t="str">
        <f t="shared" si="180"/>
        <v/>
      </c>
      <c r="FS87" s="21" t="str">
        <f t="shared" si="181"/>
        <v/>
      </c>
      <c r="FT87" s="270" t="str">
        <f t="shared" si="182"/>
        <v/>
      </c>
      <c r="FU87" s="21" t="str">
        <f t="shared" si="183"/>
        <v/>
      </c>
      <c r="FV87" s="21" t="str">
        <f t="shared" si="184"/>
        <v/>
      </c>
      <c r="FW87" s="21" t="str">
        <f t="shared" si="185"/>
        <v/>
      </c>
      <c r="FX87" s="270" t="str">
        <f t="shared" si="186"/>
        <v/>
      </c>
      <c r="FY87" s="270" t="str">
        <f t="shared" si="187"/>
        <v/>
      </c>
      <c r="FZ87" s="273" t="str">
        <f t="shared" si="142"/>
        <v/>
      </c>
      <c r="GA87" s="270" t="str">
        <f t="shared" si="143"/>
        <v/>
      </c>
      <c r="GB87" s="273" t="str">
        <f t="shared" si="144"/>
        <v/>
      </c>
      <c r="GC87" s="20" t="str">
        <f t="shared" si="188"/>
        <v/>
      </c>
      <c r="GD87" s="21" t="str">
        <f t="shared" si="189"/>
        <v/>
      </c>
      <c r="GE87" s="21" t="str">
        <f t="shared" si="190"/>
        <v/>
      </c>
      <c r="GF87" s="21" t="str">
        <f t="shared" si="191"/>
        <v/>
      </c>
      <c r="GG87" s="21" t="str">
        <f t="shared" si="192"/>
        <v/>
      </c>
      <c r="GH87" s="21" t="str">
        <f t="shared" si="193"/>
        <v/>
      </c>
      <c r="GI87" s="21" t="str">
        <f t="shared" si="194"/>
        <v/>
      </c>
      <c r="GJ87" s="21" t="str">
        <f t="shared" si="195"/>
        <v/>
      </c>
      <c r="GK87" s="21" t="str">
        <f t="shared" si="196"/>
        <v/>
      </c>
      <c r="GL87" s="21" t="str">
        <f t="shared" si="197"/>
        <v/>
      </c>
      <c r="GM87" s="21" t="str">
        <f t="shared" si="198"/>
        <v/>
      </c>
      <c r="GN87" s="270" t="str">
        <f t="shared" si="199"/>
        <v/>
      </c>
      <c r="GO87" s="240" t="str">
        <f t="shared" si="145"/>
        <v/>
      </c>
      <c r="GP87" s="275" t="str">
        <f t="shared" si="146"/>
        <v/>
      </c>
      <c r="GQ87" s="20" t="str">
        <f t="shared" si="147"/>
        <v/>
      </c>
      <c r="GR87" s="21" t="str">
        <f t="shared" si="148"/>
        <v/>
      </c>
      <c r="GS87" s="21" t="str">
        <f t="shared" si="149"/>
        <v/>
      </c>
      <c r="GT87" s="21" t="str">
        <f t="shared" si="150"/>
        <v/>
      </c>
      <c r="GU87" s="21" t="str">
        <f t="shared" si="151"/>
        <v/>
      </c>
      <c r="GV87" s="21" t="str">
        <f t="shared" si="152"/>
        <v/>
      </c>
      <c r="GW87" s="21" t="str">
        <f t="shared" si="153"/>
        <v/>
      </c>
      <c r="GX87" s="21" t="str">
        <f t="shared" si="154"/>
        <v/>
      </c>
      <c r="GY87" s="21" t="str">
        <f t="shared" si="155"/>
        <v/>
      </c>
      <c r="GZ87" s="21" t="str">
        <f t="shared" si="156"/>
        <v/>
      </c>
      <c r="HA87" s="21" t="str">
        <f t="shared" si="157"/>
        <v/>
      </c>
      <c r="HB87" s="21" t="str">
        <f t="shared" si="158"/>
        <v/>
      </c>
      <c r="HC87" s="275" t="str">
        <f t="shared" si="159"/>
        <v/>
      </c>
      <c r="HD87" s="273" t="str">
        <f t="shared" si="160"/>
        <v/>
      </c>
      <c r="HE87" s="240" t="str">
        <f t="shared" si="161"/>
        <v/>
      </c>
      <c r="HQ87" s="273" t="str">
        <f t="shared" si="162"/>
        <v/>
      </c>
      <c r="HR87" s="20" t="str">
        <f t="shared" si="163"/>
        <v/>
      </c>
      <c r="HS87" s="21" t="str">
        <f t="shared" si="164"/>
        <v/>
      </c>
      <c r="HT87" s="21" t="str">
        <f t="shared" si="165"/>
        <v/>
      </c>
      <c r="HU87" s="270" t="str">
        <f t="shared" si="166"/>
        <v/>
      </c>
      <c r="HV87" s="180" t="str">
        <f t="shared" si="167"/>
        <v/>
      </c>
      <c r="HW87" s="180" t="str">
        <f t="shared" si="168"/>
        <v/>
      </c>
      <c r="HX87" s="20" t="str">
        <f t="shared" si="200"/>
        <v/>
      </c>
      <c r="HY87" s="21" t="str">
        <f t="shared" si="201"/>
        <v/>
      </c>
      <c r="HZ87" s="21" t="str">
        <f t="shared" si="202"/>
        <v/>
      </c>
      <c r="IA87" s="21" t="str">
        <f t="shared" si="203"/>
        <v/>
      </c>
      <c r="IB87" s="21" t="str">
        <f t="shared" si="204"/>
        <v/>
      </c>
      <c r="IC87" s="21" t="str">
        <f t="shared" si="205"/>
        <v/>
      </c>
      <c r="ID87" s="21" t="str">
        <f t="shared" si="206"/>
        <v/>
      </c>
      <c r="IE87" s="21" t="str">
        <f t="shared" si="207"/>
        <v/>
      </c>
      <c r="IF87" s="21" t="str">
        <f t="shared" si="208"/>
        <v/>
      </c>
      <c r="IG87" s="21" t="str">
        <f t="shared" si="209"/>
        <v/>
      </c>
      <c r="IH87" s="21" t="str">
        <f t="shared" si="210"/>
        <v/>
      </c>
      <c r="II87" s="21" t="str">
        <f t="shared" si="211"/>
        <v/>
      </c>
      <c r="IJ87" s="21" t="str">
        <f t="shared" si="212"/>
        <v/>
      </c>
      <c r="IK87" s="181" t="str">
        <f t="shared" si="169"/>
        <v/>
      </c>
      <c r="IL87" s="20" t="str">
        <f t="shared" si="213"/>
        <v/>
      </c>
      <c r="IM87" s="21" t="str">
        <f t="shared" si="214"/>
        <v/>
      </c>
      <c r="IN87" s="21" t="str">
        <f t="shared" si="215"/>
        <v/>
      </c>
      <c r="IO87" s="21" t="str">
        <f t="shared" si="216"/>
        <v/>
      </c>
      <c r="IP87" s="21" t="str">
        <f t="shared" si="217"/>
        <v/>
      </c>
      <c r="IQ87" s="21" t="str">
        <f t="shared" si="218"/>
        <v/>
      </c>
      <c r="IR87" s="21" t="str">
        <f t="shared" si="219"/>
        <v/>
      </c>
      <c r="IS87" s="21" t="str">
        <f t="shared" si="220"/>
        <v/>
      </c>
      <c r="IT87" s="21" t="str">
        <f t="shared" si="221"/>
        <v/>
      </c>
      <c r="IU87" s="21" t="str">
        <f t="shared" si="222"/>
        <v/>
      </c>
      <c r="IV87" s="21" t="str">
        <f t="shared" si="223"/>
        <v/>
      </c>
      <c r="IW87" s="182" t="str">
        <f t="shared" si="170"/>
        <v/>
      </c>
    </row>
    <row r="88" spans="2:257" x14ac:dyDescent="0.4">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I88" s="20" t="str">
        <f t="shared" si="171"/>
        <v/>
      </c>
      <c r="FJ88" s="21" t="str">
        <f t="shared" si="172"/>
        <v/>
      </c>
      <c r="FK88" s="21" t="str">
        <f t="shared" si="173"/>
        <v/>
      </c>
      <c r="FL88" s="270" t="str">
        <f t="shared" si="174"/>
        <v/>
      </c>
      <c r="FM88" s="21" t="str">
        <f t="shared" si="175"/>
        <v/>
      </c>
      <c r="FN88" s="21" t="str">
        <f t="shared" si="176"/>
        <v/>
      </c>
      <c r="FO88" s="21" t="str">
        <f t="shared" si="177"/>
        <v/>
      </c>
      <c r="FP88" s="270" t="str">
        <f t="shared" si="178"/>
        <v/>
      </c>
      <c r="FQ88" s="21" t="str">
        <f t="shared" si="179"/>
        <v/>
      </c>
      <c r="FR88" s="21" t="str">
        <f t="shared" si="180"/>
        <v/>
      </c>
      <c r="FS88" s="21" t="str">
        <f t="shared" si="181"/>
        <v/>
      </c>
      <c r="FT88" s="270" t="str">
        <f t="shared" si="182"/>
        <v/>
      </c>
      <c r="FU88" s="21" t="str">
        <f t="shared" si="183"/>
        <v/>
      </c>
      <c r="FV88" s="21" t="str">
        <f t="shared" si="184"/>
        <v/>
      </c>
      <c r="FW88" s="21" t="str">
        <f t="shared" si="185"/>
        <v/>
      </c>
      <c r="FX88" s="270" t="str">
        <f t="shared" si="186"/>
        <v/>
      </c>
      <c r="FY88" s="270" t="str">
        <f t="shared" si="187"/>
        <v/>
      </c>
      <c r="FZ88" s="273" t="str">
        <f t="shared" si="142"/>
        <v/>
      </c>
      <c r="GA88" s="270" t="str">
        <f t="shared" si="143"/>
        <v/>
      </c>
      <c r="GB88" s="273" t="str">
        <f t="shared" si="144"/>
        <v/>
      </c>
      <c r="GC88" s="20" t="str">
        <f t="shared" si="188"/>
        <v/>
      </c>
      <c r="GD88" s="21" t="str">
        <f t="shared" si="189"/>
        <v/>
      </c>
      <c r="GE88" s="21" t="str">
        <f t="shared" si="190"/>
        <v/>
      </c>
      <c r="GF88" s="21" t="str">
        <f t="shared" si="191"/>
        <v/>
      </c>
      <c r="GG88" s="21" t="str">
        <f t="shared" si="192"/>
        <v/>
      </c>
      <c r="GH88" s="21" t="str">
        <f t="shared" si="193"/>
        <v/>
      </c>
      <c r="GI88" s="21" t="str">
        <f t="shared" si="194"/>
        <v/>
      </c>
      <c r="GJ88" s="21" t="str">
        <f t="shared" si="195"/>
        <v/>
      </c>
      <c r="GK88" s="21" t="str">
        <f t="shared" si="196"/>
        <v/>
      </c>
      <c r="GL88" s="21" t="str">
        <f t="shared" si="197"/>
        <v/>
      </c>
      <c r="GM88" s="21" t="str">
        <f t="shared" si="198"/>
        <v/>
      </c>
      <c r="GN88" s="270" t="str">
        <f t="shared" si="199"/>
        <v/>
      </c>
      <c r="GO88" s="240" t="str">
        <f t="shared" si="145"/>
        <v/>
      </c>
      <c r="GP88" s="275" t="str">
        <f t="shared" si="146"/>
        <v/>
      </c>
      <c r="GQ88" s="20" t="str">
        <f t="shared" si="147"/>
        <v/>
      </c>
      <c r="GR88" s="21" t="str">
        <f t="shared" si="148"/>
        <v/>
      </c>
      <c r="GS88" s="21" t="str">
        <f t="shared" si="149"/>
        <v/>
      </c>
      <c r="GT88" s="21" t="str">
        <f t="shared" si="150"/>
        <v/>
      </c>
      <c r="GU88" s="21" t="str">
        <f t="shared" si="151"/>
        <v/>
      </c>
      <c r="GV88" s="21" t="str">
        <f t="shared" si="152"/>
        <v/>
      </c>
      <c r="GW88" s="21" t="str">
        <f t="shared" si="153"/>
        <v/>
      </c>
      <c r="GX88" s="21" t="str">
        <f t="shared" si="154"/>
        <v/>
      </c>
      <c r="GY88" s="21" t="str">
        <f t="shared" si="155"/>
        <v/>
      </c>
      <c r="GZ88" s="21" t="str">
        <f t="shared" si="156"/>
        <v/>
      </c>
      <c r="HA88" s="21" t="str">
        <f t="shared" si="157"/>
        <v/>
      </c>
      <c r="HB88" s="21" t="str">
        <f t="shared" si="158"/>
        <v/>
      </c>
      <c r="HC88" s="275" t="str">
        <f t="shared" si="159"/>
        <v/>
      </c>
      <c r="HD88" s="273" t="str">
        <f t="shared" si="160"/>
        <v/>
      </c>
      <c r="HE88" s="240" t="str">
        <f t="shared" si="161"/>
        <v/>
      </c>
      <c r="HQ88" s="273" t="str">
        <f t="shared" si="162"/>
        <v/>
      </c>
      <c r="HR88" s="20" t="str">
        <f t="shared" si="163"/>
        <v/>
      </c>
      <c r="HS88" s="21" t="str">
        <f t="shared" si="164"/>
        <v/>
      </c>
      <c r="HT88" s="21" t="str">
        <f t="shared" si="165"/>
        <v/>
      </c>
      <c r="HU88" s="270" t="str">
        <f t="shared" si="166"/>
        <v/>
      </c>
      <c r="HV88" s="180" t="str">
        <f t="shared" si="167"/>
        <v/>
      </c>
      <c r="HW88" s="180" t="str">
        <f t="shared" si="168"/>
        <v/>
      </c>
      <c r="HX88" s="20" t="str">
        <f t="shared" si="200"/>
        <v/>
      </c>
      <c r="HY88" s="21" t="str">
        <f t="shared" si="201"/>
        <v/>
      </c>
      <c r="HZ88" s="21" t="str">
        <f t="shared" si="202"/>
        <v/>
      </c>
      <c r="IA88" s="21" t="str">
        <f t="shared" si="203"/>
        <v/>
      </c>
      <c r="IB88" s="21" t="str">
        <f t="shared" si="204"/>
        <v/>
      </c>
      <c r="IC88" s="21" t="str">
        <f t="shared" si="205"/>
        <v/>
      </c>
      <c r="ID88" s="21" t="str">
        <f t="shared" si="206"/>
        <v/>
      </c>
      <c r="IE88" s="21" t="str">
        <f t="shared" si="207"/>
        <v/>
      </c>
      <c r="IF88" s="21" t="str">
        <f t="shared" si="208"/>
        <v/>
      </c>
      <c r="IG88" s="21" t="str">
        <f t="shared" si="209"/>
        <v/>
      </c>
      <c r="IH88" s="21" t="str">
        <f t="shared" si="210"/>
        <v/>
      </c>
      <c r="II88" s="21" t="str">
        <f t="shared" si="211"/>
        <v/>
      </c>
      <c r="IJ88" s="21" t="str">
        <f t="shared" si="212"/>
        <v/>
      </c>
      <c r="IK88" s="181" t="str">
        <f t="shared" si="169"/>
        <v/>
      </c>
      <c r="IL88" s="20" t="str">
        <f t="shared" si="213"/>
        <v/>
      </c>
      <c r="IM88" s="21" t="str">
        <f t="shared" si="214"/>
        <v/>
      </c>
      <c r="IN88" s="21" t="str">
        <f t="shared" si="215"/>
        <v/>
      </c>
      <c r="IO88" s="21" t="str">
        <f t="shared" si="216"/>
        <v/>
      </c>
      <c r="IP88" s="21" t="str">
        <f t="shared" si="217"/>
        <v/>
      </c>
      <c r="IQ88" s="21" t="str">
        <f t="shared" si="218"/>
        <v/>
      </c>
      <c r="IR88" s="21" t="str">
        <f t="shared" si="219"/>
        <v/>
      </c>
      <c r="IS88" s="21" t="str">
        <f t="shared" si="220"/>
        <v/>
      </c>
      <c r="IT88" s="21" t="str">
        <f t="shared" si="221"/>
        <v/>
      </c>
      <c r="IU88" s="21" t="str">
        <f t="shared" si="222"/>
        <v/>
      </c>
      <c r="IV88" s="21" t="str">
        <f t="shared" si="223"/>
        <v/>
      </c>
      <c r="IW88" s="182" t="str">
        <f t="shared" si="170"/>
        <v/>
      </c>
    </row>
    <row r="89" spans="2:257" x14ac:dyDescent="0.4">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I89" s="20" t="str">
        <f t="shared" si="171"/>
        <v/>
      </c>
      <c r="FJ89" s="21" t="str">
        <f t="shared" si="172"/>
        <v/>
      </c>
      <c r="FK89" s="21" t="str">
        <f t="shared" si="173"/>
        <v/>
      </c>
      <c r="FL89" s="270" t="str">
        <f t="shared" si="174"/>
        <v/>
      </c>
      <c r="FM89" s="21" t="str">
        <f t="shared" si="175"/>
        <v/>
      </c>
      <c r="FN89" s="21" t="str">
        <f t="shared" si="176"/>
        <v/>
      </c>
      <c r="FO89" s="21" t="str">
        <f t="shared" si="177"/>
        <v/>
      </c>
      <c r="FP89" s="270" t="str">
        <f t="shared" si="178"/>
        <v/>
      </c>
      <c r="FQ89" s="21" t="str">
        <f t="shared" si="179"/>
        <v/>
      </c>
      <c r="FR89" s="21" t="str">
        <f t="shared" si="180"/>
        <v/>
      </c>
      <c r="FS89" s="21" t="str">
        <f t="shared" si="181"/>
        <v/>
      </c>
      <c r="FT89" s="270" t="str">
        <f t="shared" si="182"/>
        <v/>
      </c>
      <c r="FU89" s="21" t="str">
        <f t="shared" si="183"/>
        <v/>
      </c>
      <c r="FV89" s="21" t="str">
        <f t="shared" si="184"/>
        <v/>
      </c>
      <c r="FW89" s="21" t="str">
        <f t="shared" si="185"/>
        <v/>
      </c>
      <c r="FX89" s="270" t="str">
        <f t="shared" si="186"/>
        <v/>
      </c>
      <c r="FY89" s="270" t="str">
        <f t="shared" si="187"/>
        <v/>
      </c>
      <c r="FZ89" s="273" t="str">
        <f t="shared" si="142"/>
        <v/>
      </c>
      <c r="GA89" s="270" t="str">
        <f t="shared" si="143"/>
        <v/>
      </c>
      <c r="GB89" s="273" t="str">
        <f t="shared" si="144"/>
        <v/>
      </c>
      <c r="GC89" s="20" t="str">
        <f t="shared" si="188"/>
        <v/>
      </c>
      <c r="GD89" s="21" t="str">
        <f t="shared" si="189"/>
        <v/>
      </c>
      <c r="GE89" s="21" t="str">
        <f t="shared" si="190"/>
        <v/>
      </c>
      <c r="GF89" s="21" t="str">
        <f t="shared" si="191"/>
        <v/>
      </c>
      <c r="GG89" s="21" t="str">
        <f t="shared" si="192"/>
        <v/>
      </c>
      <c r="GH89" s="21" t="str">
        <f t="shared" si="193"/>
        <v/>
      </c>
      <c r="GI89" s="21" t="str">
        <f t="shared" si="194"/>
        <v/>
      </c>
      <c r="GJ89" s="21" t="str">
        <f t="shared" si="195"/>
        <v/>
      </c>
      <c r="GK89" s="21" t="str">
        <f t="shared" si="196"/>
        <v/>
      </c>
      <c r="GL89" s="21" t="str">
        <f t="shared" si="197"/>
        <v/>
      </c>
      <c r="GM89" s="21" t="str">
        <f t="shared" si="198"/>
        <v/>
      </c>
      <c r="GN89" s="270" t="str">
        <f t="shared" si="199"/>
        <v/>
      </c>
      <c r="GO89" s="240" t="str">
        <f t="shared" si="145"/>
        <v/>
      </c>
      <c r="GP89" s="275" t="str">
        <f t="shared" si="146"/>
        <v/>
      </c>
      <c r="GQ89" s="20" t="str">
        <f t="shared" si="147"/>
        <v/>
      </c>
      <c r="GR89" s="21" t="str">
        <f t="shared" si="148"/>
        <v/>
      </c>
      <c r="GS89" s="21" t="str">
        <f t="shared" si="149"/>
        <v/>
      </c>
      <c r="GT89" s="21" t="str">
        <f t="shared" si="150"/>
        <v/>
      </c>
      <c r="GU89" s="21" t="str">
        <f t="shared" si="151"/>
        <v/>
      </c>
      <c r="GV89" s="21" t="str">
        <f t="shared" si="152"/>
        <v/>
      </c>
      <c r="GW89" s="21" t="str">
        <f t="shared" si="153"/>
        <v/>
      </c>
      <c r="GX89" s="21" t="str">
        <f t="shared" si="154"/>
        <v/>
      </c>
      <c r="GY89" s="21" t="str">
        <f t="shared" si="155"/>
        <v/>
      </c>
      <c r="GZ89" s="21" t="str">
        <f t="shared" si="156"/>
        <v/>
      </c>
      <c r="HA89" s="21" t="str">
        <f t="shared" si="157"/>
        <v/>
      </c>
      <c r="HB89" s="21" t="str">
        <f t="shared" si="158"/>
        <v/>
      </c>
      <c r="HC89" s="275" t="str">
        <f t="shared" si="159"/>
        <v/>
      </c>
      <c r="HD89" s="273" t="str">
        <f t="shared" si="160"/>
        <v/>
      </c>
      <c r="HE89" s="240" t="str">
        <f t="shared" si="161"/>
        <v/>
      </c>
      <c r="HQ89" s="273" t="str">
        <f t="shared" si="162"/>
        <v/>
      </c>
      <c r="HR89" s="20" t="str">
        <f t="shared" si="163"/>
        <v/>
      </c>
      <c r="HS89" s="21" t="str">
        <f t="shared" si="164"/>
        <v/>
      </c>
      <c r="HT89" s="21" t="str">
        <f t="shared" si="165"/>
        <v/>
      </c>
      <c r="HU89" s="270" t="str">
        <f t="shared" si="166"/>
        <v/>
      </c>
      <c r="HV89" s="180" t="str">
        <f t="shared" si="167"/>
        <v/>
      </c>
      <c r="HW89" s="180" t="str">
        <f t="shared" si="168"/>
        <v/>
      </c>
      <c r="HX89" s="20" t="str">
        <f t="shared" si="200"/>
        <v/>
      </c>
      <c r="HY89" s="21" t="str">
        <f t="shared" si="201"/>
        <v/>
      </c>
      <c r="HZ89" s="21" t="str">
        <f t="shared" si="202"/>
        <v/>
      </c>
      <c r="IA89" s="21" t="str">
        <f t="shared" si="203"/>
        <v/>
      </c>
      <c r="IB89" s="21" t="str">
        <f t="shared" si="204"/>
        <v/>
      </c>
      <c r="IC89" s="21" t="str">
        <f t="shared" si="205"/>
        <v/>
      </c>
      <c r="ID89" s="21" t="str">
        <f t="shared" si="206"/>
        <v/>
      </c>
      <c r="IE89" s="21" t="str">
        <f t="shared" si="207"/>
        <v/>
      </c>
      <c r="IF89" s="21" t="str">
        <f t="shared" si="208"/>
        <v/>
      </c>
      <c r="IG89" s="21" t="str">
        <f t="shared" si="209"/>
        <v/>
      </c>
      <c r="IH89" s="21" t="str">
        <f t="shared" si="210"/>
        <v/>
      </c>
      <c r="II89" s="21" t="str">
        <f t="shared" si="211"/>
        <v/>
      </c>
      <c r="IJ89" s="21" t="str">
        <f t="shared" si="212"/>
        <v/>
      </c>
      <c r="IK89" s="181" t="str">
        <f t="shared" si="169"/>
        <v/>
      </c>
      <c r="IL89" s="20" t="str">
        <f t="shared" si="213"/>
        <v/>
      </c>
      <c r="IM89" s="21" t="str">
        <f t="shared" si="214"/>
        <v/>
      </c>
      <c r="IN89" s="21" t="str">
        <f t="shared" si="215"/>
        <v/>
      </c>
      <c r="IO89" s="21" t="str">
        <f t="shared" si="216"/>
        <v/>
      </c>
      <c r="IP89" s="21" t="str">
        <f t="shared" si="217"/>
        <v/>
      </c>
      <c r="IQ89" s="21" t="str">
        <f t="shared" si="218"/>
        <v/>
      </c>
      <c r="IR89" s="21" t="str">
        <f t="shared" si="219"/>
        <v/>
      </c>
      <c r="IS89" s="21" t="str">
        <f t="shared" si="220"/>
        <v/>
      </c>
      <c r="IT89" s="21" t="str">
        <f t="shared" si="221"/>
        <v/>
      </c>
      <c r="IU89" s="21" t="str">
        <f t="shared" si="222"/>
        <v/>
      </c>
      <c r="IV89" s="21" t="str">
        <f t="shared" si="223"/>
        <v/>
      </c>
      <c r="IW89" s="182" t="str">
        <f t="shared" si="170"/>
        <v/>
      </c>
    </row>
    <row r="90" spans="2:257" x14ac:dyDescent="0.4">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I90" s="20" t="str">
        <f t="shared" si="171"/>
        <v/>
      </c>
      <c r="FJ90" s="21" t="str">
        <f t="shared" si="172"/>
        <v/>
      </c>
      <c r="FK90" s="21" t="str">
        <f t="shared" si="173"/>
        <v/>
      </c>
      <c r="FL90" s="270" t="str">
        <f t="shared" si="174"/>
        <v/>
      </c>
      <c r="FM90" s="21" t="str">
        <f t="shared" si="175"/>
        <v/>
      </c>
      <c r="FN90" s="21" t="str">
        <f t="shared" si="176"/>
        <v/>
      </c>
      <c r="FO90" s="21" t="str">
        <f t="shared" si="177"/>
        <v/>
      </c>
      <c r="FP90" s="270" t="str">
        <f t="shared" si="178"/>
        <v/>
      </c>
      <c r="FQ90" s="21" t="str">
        <f t="shared" si="179"/>
        <v/>
      </c>
      <c r="FR90" s="21" t="str">
        <f t="shared" si="180"/>
        <v/>
      </c>
      <c r="FS90" s="21" t="str">
        <f t="shared" si="181"/>
        <v/>
      </c>
      <c r="FT90" s="270" t="str">
        <f t="shared" si="182"/>
        <v/>
      </c>
      <c r="FU90" s="21" t="str">
        <f t="shared" si="183"/>
        <v/>
      </c>
      <c r="FV90" s="21" t="str">
        <f t="shared" si="184"/>
        <v/>
      </c>
      <c r="FW90" s="21" t="str">
        <f t="shared" si="185"/>
        <v/>
      </c>
      <c r="FX90" s="270" t="str">
        <f t="shared" si="186"/>
        <v/>
      </c>
      <c r="FY90" s="270" t="str">
        <f t="shared" si="187"/>
        <v/>
      </c>
      <c r="FZ90" s="273" t="str">
        <f t="shared" si="142"/>
        <v/>
      </c>
      <c r="GA90" s="270" t="str">
        <f t="shared" si="143"/>
        <v/>
      </c>
      <c r="GB90" s="273" t="str">
        <f t="shared" si="144"/>
        <v/>
      </c>
      <c r="GC90" s="20" t="str">
        <f t="shared" si="188"/>
        <v/>
      </c>
      <c r="GD90" s="21" t="str">
        <f t="shared" si="189"/>
        <v/>
      </c>
      <c r="GE90" s="21" t="str">
        <f t="shared" si="190"/>
        <v/>
      </c>
      <c r="GF90" s="21" t="str">
        <f t="shared" si="191"/>
        <v/>
      </c>
      <c r="GG90" s="21" t="str">
        <f t="shared" si="192"/>
        <v/>
      </c>
      <c r="GH90" s="21" t="str">
        <f t="shared" si="193"/>
        <v/>
      </c>
      <c r="GI90" s="21" t="str">
        <f t="shared" si="194"/>
        <v/>
      </c>
      <c r="GJ90" s="21" t="str">
        <f t="shared" si="195"/>
        <v/>
      </c>
      <c r="GK90" s="21" t="str">
        <f t="shared" si="196"/>
        <v/>
      </c>
      <c r="GL90" s="21" t="str">
        <f t="shared" si="197"/>
        <v/>
      </c>
      <c r="GM90" s="21" t="str">
        <f t="shared" si="198"/>
        <v/>
      </c>
      <c r="GN90" s="270" t="str">
        <f t="shared" si="199"/>
        <v/>
      </c>
      <c r="GO90" s="240" t="str">
        <f t="shared" si="145"/>
        <v/>
      </c>
      <c r="GP90" s="275" t="str">
        <f t="shared" si="146"/>
        <v/>
      </c>
      <c r="GQ90" s="20" t="str">
        <f t="shared" si="147"/>
        <v/>
      </c>
      <c r="GR90" s="21" t="str">
        <f t="shared" si="148"/>
        <v/>
      </c>
      <c r="GS90" s="21" t="str">
        <f t="shared" si="149"/>
        <v/>
      </c>
      <c r="GT90" s="21" t="str">
        <f t="shared" si="150"/>
        <v/>
      </c>
      <c r="GU90" s="21" t="str">
        <f t="shared" si="151"/>
        <v/>
      </c>
      <c r="GV90" s="21" t="str">
        <f t="shared" si="152"/>
        <v/>
      </c>
      <c r="GW90" s="21" t="str">
        <f t="shared" si="153"/>
        <v/>
      </c>
      <c r="GX90" s="21" t="str">
        <f t="shared" si="154"/>
        <v/>
      </c>
      <c r="GY90" s="21" t="str">
        <f t="shared" si="155"/>
        <v/>
      </c>
      <c r="GZ90" s="21" t="str">
        <f t="shared" si="156"/>
        <v/>
      </c>
      <c r="HA90" s="21" t="str">
        <f t="shared" si="157"/>
        <v/>
      </c>
      <c r="HB90" s="21" t="str">
        <f t="shared" si="158"/>
        <v/>
      </c>
      <c r="HC90" s="275" t="str">
        <f t="shared" si="159"/>
        <v/>
      </c>
      <c r="HD90" s="273" t="str">
        <f t="shared" si="160"/>
        <v/>
      </c>
      <c r="HE90" s="240" t="str">
        <f t="shared" si="161"/>
        <v/>
      </c>
      <c r="HQ90" s="273" t="str">
        <f t="shared" si="162"/>
        <v/>
      </c>
      <c r="HR90" s="20" t="str">
        <f t="shared" si="163"/>
        <v/>
      </c>
      <c r="HS90" s="21" t="str">
        <f t="shared" si="164"/>
        <v/>
      </c>
      <c r="HT90" s="21" t="str">
        <f t="shared" si="165"/>
        <v/>
      </c>
      <c r="HU90" s="270" t="str">
        <f t="shared" si="166"/>
        <v/>
      </c>
      <c r="HV90" s="180" t="str">
        <f t="shared" si="167"/>
        <v/>
      </c>
      <c r="HW90" s="180" t="str">
        <f t="shared" si="168"/>
        <v/>
      </c>
      <c r="HX90" s="20" t="str">
        <f t="shared" si="200"/>
        <v/>
      </c>
      <c r="HY90" s="21" t="str">
        <f t="shared" si="201"/>
        <v/>
      </c>
      <c r="HZ90" s="21" t="str">
        <f t="shared" si="202"/>
        <v/>
      </c>
      <c r="IA90" s="21" t="str">
        <f t="shared" si="203"/>
        <v/>
      </c>
      <c r="IB90" s="21" t="str">
        <f t="shared" si="204"/>
        <v/>
      </c>
      <c r="IC90" s="21" t="str">
        <f t="shared" si="205"/>
        <v/>
      </c>
      <c r="ID90" s="21" t="str">
        <f t="shared" si="206"/>
        <v/>
      </c>
      <c r="IE90" s="21" t="str">
        <f t="shared" si="207"/>
        <v/>
      </c>
      <c r="IF90" s="21" t="str">
        <f t="shared" si="208"/>
        <v/>
      </c>
      <c r="IG90" s="21" t="str">
        <f t="shared" si="209"/>
        <v/>
      </c>
      <c r="IH90" s="21" t="str">
        <f t="shared" si="210"/>
        <v/>
      </c>
      <c r="II90" s="21" t="str">
        <f t="shared" si="211"/>
        <v/>
      </c>
      <c r="IJ90" s="21" t="str">
        <f t="shared" si="212"/>
        <v/>
      </c>
      <c r="IK90" s="181" t="str">
        <f t="shared" si="169"/>
        <v/>
      </c>
      <c r="IL90" s="20" t="str">
        <f t="shared" si="213"/>
        <v/>
      </c>
      <c r="IM90" s="21" t="str">
        <f t="shared" si="214"/>
        <v/>
      </c>
      <c r="IN90" s="21" t="str">
        <f t="shared" si="215"/>
        <v/>
      </c>
      <c r="IO90" s="21" t="str">
        <f t="shared" si="216"/>
        <v/>
      </c>
      <c r="IP90" s="21" t="str">
        <f t="shared" si="217"/>
        <v/>
      </c>
      <c r="IQ90" s="21" t="str">
        <f t="shared" si="218"/>
        <v/>
      </c>
      <c r="IR90" s="21" t="str">
        <f t="shared" si="219"/>
        <v/>
      </c>
      <c r="IS90" s="21" t="str">
        <f t="shared" si="220"/>
        <v/>
      </c>
      <c r="IT90" s="21" t="str">
        <f t="shared" si="221"/>
        <v/>
      </c>
      <c r="IU90" s="21" t="str">
        <f t="shared" si="222"/>
        <v/>
      </c>
      <c r="IV90" s="21" t="str">
        <f t="shared" si="223"/>
        <v/>
      </c>
      <c r="IW90" s="182" t="str">
        <f t="shared" si="170"/>
        <v/>
      </c>
    </row>
    <row r="91" spans="2:257" x14ac:dyDescent="0.4">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I91" s="20" t="str">
        <f t="shared" si="171"/>
        <v/>
      </c>
      <c r="FJ91" s="21" t="str">
        <f t="shared" si="172"/>
        <v/>
      </c>
      <c r="FK91" s="21" t="str">
        <f t="shared" si="173"/>
        <v/>
      </c>
      <c r="FL91" s="270" t="str">
        <f t="shared" si="174"/>
        <v/>
      </c>
      <c r="FM91" s="21" t="str">
        <f t="shared" si="175"/>
        <v/>
      </c>
      <c r="FN91" s="21" t="str">
        <f t="shared" si="176"/>
        <v/>
      </c>
      <c r="FO91" s="21" t="str">
        <f t="shared" si="177"/>
        <v/>
      </c>
      <c r="FP91" s="270" t="str">
        <f t="shared" si="178"/>
        <v/>
      </c>
      <c r="FQ91" s="21" t="str">
        <f t="shared" si="179"/>
        <v/>
      </c>
      <c r="FR91" s="21" t="str">
        <f t="shared" si="180"/>
        <v/>
      </c>
      <c r="FS91" s="21" t="str">
        <f t="shared" si="181"/>
        <v/>
      </c>
      <c r="FT91" s="270" t="str">
        <f t="shared" si="182"/>
        <v/>
      </c>
      <c r="FU91" s="21" t="str">
        <f t="shared" si="183"/>
        <v/>
      </c>
      <c r="FV91" s="21" t="str">
        <f t="shared" si="184"/>
        <v/>
      </c>
      <c r="FW91" s="21" t="str">
        <f t="shared" si="185"/>
        <v/>
      </c>
      <c r="FX91" s="270" t="str">
        <f t="shared" si="186"/>
        <v/>
      </c>
      <c r="FY91" s="270" t="str">
        <f t="shared" si="187"/>
        <v/>
      </c>
      <c r="FZ91" s="273" t="str">
        <f t="shared" si="142"/>
        <v/>
      </c>
      <c r="GA91" s="270" t="str">
        <f t="shared" si="143"/>
        <v/>
      </c>
      <c r="GB91" s="273" t="str">
        <f t="shared" si="144"/>
        <v/>
      </c>
      <c r="GC91" s="20" t="str">
        <f t="shared" si="188"/>
        <v/>
      </c>
      <c r="GD91" s="21" t="str">
        <f t="shared" si="189"/>
        <v/>
      </c>
      <c r="GE91" s="21" t="str">
        <f t="shared" si="190"/>
        <v/>
      </c>
      <c r="GF91" s="21" t="str">
        <f t="shared" si="191"/>
        <v/>
      </c>
      <c r="GG91" s="21" t="str">
        <f t="shared" si="192"/>
        <v/>
      </c>
      <c r="GH91" s="21" t="str">
        <f t="shared" si="193"/>
        <v/>
      </c>
      <c r="GI91" s="21" t="str">
        <f t="shared" si="194"/>
        <v/>
      </c>
      <c r="GJ91" s="21" t="str">
        <f t="shared" si="195"/>
        <v/>
      </c>
      <c r="GK91" s="21" t="str">
        <f t="shared" si="196"/>
        <v/>
      </c>
      <c r="GL91" s="21" t="str">
        <f t="shared" si="197"/>
        <v/>
      </c>
      <c r="GM91" s="21" t="str">
        <f t="shared" si="198"/>
        <v/>
      </c>
      <c r="GN91" s="270" t="str">
        <f t="shared" si="199"/>
        <v/>
      </c>
      <c r="GO91" s="240" t="str">
        <f t="shared" si="145"/>
        <v/>
      </c>
      <c r="GP91" s="275" t="str">
        <f t="shared" si="146"/>
        <v/>
      </c>
      <c r="GQ91" s="20" t="str">
        <f t="shared" si="147"/>
        <v/>
      </c>
      <c r="GR91" s="21" t="str">
        <f t="shared" si="148"/>
        <v/>
      </c>
      <c r="GS91" s="21" t="str">
        <f t="shared" si="149"/>
        <v/>
      </c>
      <c r="GT91" s="21" t="str">
        <f t="shared" si="150"/>
        <v/>
      </c>
      <c r="GU91" s="21" t="str">
        <f t="shared" si="151"/>
        <v/>
      </c>
      <c r="GV91" s="21" t="str">
        <f t="shared" si="152"/>
        <v/>
      </c>
      <c r="GW91" s="21" t="str">
        <f t="shared" si="153"/>
        <v/>
      </c>
      <c r="GX91" s="21" t="str">
        <f t="shared" si="154"/>
        <v/>
      </c>
      <c r="GY91" s="21" t="str">
        <f t="shared" si="155"/>
        <v/>
      </c>
      <c r="GZ91" s="21" t="str">
        <f t="shared" si="156"/>
        <v/>
      </c>
      <c r="HA91" s="21" t="str">
        <f t="shared" si="157"/>
        <v/>
      </c>
      <c r="HB91" s="21" t="str">
        <f t="shared" si="158"/>
        <v/>
      </c>
      <c r="HC91" s="275" t="str">
        <f t="shared" si="159"/>
        <v/>
      </c>
      <c r="HD91" s="273" t="str">
        <f t="shared" si="160"/>
        <v/>
      </c>
      <c r="HE91" s="240" t="str">
        <f t="shared" si="161"/>
        <v/>
      </c>
      <c r="HQ91" s="273" t="str">
        <f t="shared" si="162"/>
        <v/>
      </c>
      <c r="HR91" s="20" t="str">
        <f t="shared" si="163"/>
        <v/>
      </c>
      <c r="HS91" s="21" t="str">
        <f t="shared" si="164"/>
        <v/>
      </c>
      <c r="HT91" s="21" t="str">
        <f t="shared" si="165"/>
        <v/>
      </c>
      <c r="HU91" s="270" t="str">
        <f t="shared" si="166"/>
        <v/>
      </c>
      <c r="HV91" s="180" t="str">
        <f t="shared" si="167"/>
        <v/>
      </c>
      <c r="HW91" s="180" t="str">
        <f t="shared" si="168"/>
        <v/>
      </c>
      <c r="HX91" s="20" t="str">
        <f t="shared" si="200"/>
        <v/>
      </c>
      <c r="HY91" s="21" t="str">
        <f t="shared" si="201"/>
        <v/>
      </c>
      <c r="HZ91" s="21" t="str">
        <f t="shared" si="202"/>
        <v/>
      </c>
      <c r="IA91" s="21" t="str">
        <f t="shared" si="203"/>
        <v/>
      </c>
      <c r="IB91" s="21" t="str">
        <f t="shared" si="204"/>
        <v/>
      </c>
      <c r="IC91" s="21" t="str">
        <f t="shared" si="205"/>
        <v/>
      </c>
      <c r="ID91" s="21" t="str">
        <f t="shared" si="206"/>
        <v/>
      </c>
      <c r="IE91" s="21" t="str">
        <f t="shared" si="207"/>
        <v/>
      </c>
      <c r="IF91" s="21" t="str">
        <f t="shared" si="208"/>
        <v/>
      </c>
      <c r="IG91" s="21" t="str">
        <f t="shared" si="209"/>
        <v/>
      </c>
      <c r="IH91" s="21" t="str">
        <f t="shared" si="210"/>
        <v/>
      </c>
      <c r="II91" s="21" t="str">
        <f t="shared" si="211"/>
        <v/>
      </c>
      <c r="IJ91" s="21" t="str">
        <f t="shared" si="212"/>
        <v/>
      </c>
      <c r="IK91" s="181" t="str">
        <f t="shared" si="169"/>
        <v/>
      </c>
      <c r="IL91" s="20" t="str">
        <f t="shared" si="213"/>
        <v/>
      </c>
      <c r="IM91" s="21" t="str">
        <f t="shared" si="214"/>
        <v/>
      </c>
      <c r="IN91" s="21" t="str">
        <f t="shared" si="215"/>
        <v/>
      </c>
      <c r="IO91" s="21" t="str">
        <f t="shared" si="216"/>
        <v/>
      </c>
      <c r="IP91" s="21" t="str">
        <f t="shared" si="217"/>
        <v/>
      </c>
      <c r="IQ91" s="21" t="str">
        <f t="shared" si="218"/>
        <v/>
      </c>
      <c r="IR91" s="21" t="str">
        <f t="shared" si="219"/>
        <v/>
      </c>
      <c r="IS91" s="21" t="str">
        <f t="shared" si="220"/>
        <v/>
      </c>
      <c r="IT91" s="21" t="str">
        <f t="shared" si="221"/>
        <v/>
      </c>
      <c r="IU91" s="21" t="str">
        <f t="shared" si="222"/>
        <v/>
      </c>
      <c r="IV91" s="21" t="str">
        <f t="shared" si="223"/>
        <v/>
      </c>
      <c r="IW91" s="182" t="str">
        <f t="shared" si="170"/>
        <v/>
      </c>
    </row>
    <row r="92" spans="2:257" x14ac:dyDescent="0.4">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I92" s="20" t="str">
        <f t="shared" si="171"/>
        <v/>
      </c>
      <c r="FJ92" s="21" t="str">
        <f t="shared" si="172"/>
        <v/>
      </c>
      <c r="FK92" s="21" t="str">
        <f t="shared" si="173"/>
        <v/>
      </c>
      <c r="FL92" s="270" t="str">
        <f t="shared" si="174"/>
        <v/>
      </c>
      <c r="FM92" s="21" t="str">
        <f t="shared" si="175"/>
        <v/>
      </c>
      <c r="FN92" s="21" t="str">
        <f t="shared" si="176"/>
        <v/>
      </c>
      <c r="FO92" s="21" t="str">
        <f t="shared" si="177"/>
        <v/>
      </c>
      <c r="FP92" s="270" t="str">
        <f t="shared" si="178"/>
        <v/>
      </c>
      <c r="FQ92" s="21" t="str">
        <f t="shared" si="179"/>
        <v/>
      </c>
      <c r="FR92" s="21" t="str">
        <f t="shared" si="180"/>
        <v/>
      </c>
      <c r="FS92" s="21" t="str">
        <f t="shared" si="181"/>
        <v/>
      </c>
      <c r="FT92" s="270" t="str">
        <f t="shared" si="182"/>
        <v/>
      </c>
      <c r="FU92" s="21" t="str">
        <f t="shared" si="183"/>
        <v/>
      </c>
      <c r="FV92" s="21" t="str">
        <f t="shared" si="184"/>
        <v/>
      </c>
      <c r="FW92" s="21" t="str">
        <f t="shared" si="185"/>
        <v/>
      </c>
      <c r="FX92" s="270" t="str">
        <f t="shared" si="186"/>
        <v/>
      </c>
      <c r="FY92" s="270" t="str">
        <f t="shared" si="187"/>
        <v/>
      </c>
      <c r="FZ92" s="273" t="str">
        <f t="shared" si="142"/>
        <v/>
      </c>
      <c r="GA92" s="270" t="str">
        <f t="shared" si="143"/>
        <v/>
      </c>
      <c r="GB92" s="273" t="str">
        <f t="shared" si="144"/>
        <v/>
      </c>
      <c r="GC92" s="20" t="str">
        <f t="shared" si="188"/>
        <v/>
      </c>
      <c r="GD92" s="21" t="str">
        <f t="shared" si="189"/>
        <v/>
      </c>
      <c r="GE92" s="21" t="str">
        <f t="shared" si="190"/>
        <v/>
      </c>
      <c r="GF92" s="21" t="str">
        <f t="shared" si="191"/>
        <v/>
      </c>
      <c r="GG92" s="21" t="str">
        <f t="shared" si="192"/>
        <v/>
      </c>
      <c r="GH92" s="21" t="str">
        <f t="shared" si="193"/>
        <v/>
      </c>
      <c r="GI92" s="21" t="str">
        <f t="shared" si="194"/>
        <v/>
      </c>
      <c r="GJ92" s="21" t="str">
        <f t="shared" si="195"/>
        <v/>
      </c>
      <c r="GK92" s="21" t="str">
        <f t="shared" si="196"/>
        <v/>
      </c>
      <c r="GL92" s="21" t="str">
        <f t="shared" si="197"/>
        <v/>
      </c>
      <c r="GM92" s="21" t="str">
        <f t="shared" si="198"/>
        <v/>
      </c>
      <c r="GN92" s="270" t="str">
        <f t="shared" si="199"/>
        <v/>
      </c>
      <c r="GO92" s="240" t="str">
        <f t="shared" si="145"/>
        <v/>
      </c>
      <c r="GP92" s="275" t="str">
        <f t="shared" si="146"/>
        <v/>
      </c>
      <c r="GQ92" s="20" t="str">
        <f t="shared" si="147"/>
        <v/>
      </c>
      <c r="GR92" s="21" t="str">
        <f t="shared" si="148"/>
        <v/>
      </c>
      <c r="GS92" s="21" t="str">
        <f t="shared" si="149"/>
        <v/>
      </c>
      <c r="GT92" s="21" t="str">
        <f t="shared" si="150"/>
        <v/>
      </c>
      <c r="GU92" s="21" t="str">
        <f t="shared" si="151"/>
        <v/>
      </c>
      <c r="GV92" s="21" t="str">
        <f t="shared" si="152"/>
        <v/>
      </c>
      <c r="GW92" s="21" t="str">
        <f t="shared" si="153"/>
        <v/>
      </c>
      <c r="GX92" s="21" t="str">
        <f t="shared" si="154"/>
        <v/>
      </c>
      <c r="GY92" s="21" t="str">
        <f t="shared" si="155"/>
        <v/>
      </c>
      <c r="GZ92" s="21" t="str">
        <f t="shared" si="156"/>
        <v/>
      </c>
      <c r="HA92" s="21" t="str">
        <f t="shared" si="157"/>
        <v/>
      </c>
      <c r="HB92" s="21" t="str">
        <f t="shared" si="158"/>
        <v/>
      </c>
      <c r="HC92" s="275" t="str">
        <f t="shared" si="159"/>
        <v/>
      </c>
      <c r="HD92" s="273" t="str">
        <f t="shared" si="160"/>
        <v/>
      </c>
      <c r="HE92" s="240" t="str">
        <f t="shared" si="161"/>
        <v/>
      </c>
      <c r="HQ92" s="273" t="str">
        <f t="shared" si="162"/>
        <v/>
      </c>
      <c r="HR92" s="20" t="str">
        <f t="shared" si="163"/>
        <v/>
      </c>
      <c r="HS92" s="21" t="str">
        <f t="shared" si="164"/>
        <v/>
      </c>
      <c r="HT92" s="21" t="str">
        <f t="shared" si="165"/>
        <v/>
      </c>
      <c r="HU92" s="270" t="str">
        <f t="shared" si="166"/>
        <v/>
      </c>
      <c r="HV92" s="180" t="str">
        <f t="shared" si="167"/>
        <v/>
      </c>
      <c r="HW92" s="180" t="str">
        <f t="shared" si="168"/>
        <v/>
      </c>
      <c r="HX92" s="20" t="str">
        <f t="shared" si="200"/>
        <v/>
      </c>
      <c r="HY92" s="21" t="str">
        <f t="shared" si="201"/>
        <v/>
      </c>
      <c r="HZ92" s="21" t="str">
        <f t="shared" si="202"/>
        <v/>
      </c>
      <c r="IA92" s="21" t="str">
        <f t="shared" si="203"/>
        <v/>
      </c>
      <c r="IB92" s="21" t="str">
        <f t="shared" si="204"/>
        <v/>
      </c>
      <c r="IC92" s="21" t="str">
        <f t="shared" si="205"/>
        <v/>
      </c>
      <c r="ID92" s="21" t="str">
        <f t="shared" si="206"/>
        <v/>
      </c>
      <c r="IE92" s="21" t="str">
        <f t="shared" si="207"/>
        <v/>
      </c>
      <c r="IF92" s="21" t="str">
        <f t="shared" si="208"/>
        <v/>
      </c>
      <c r="IG92" s="21" t="str">
        <f t="shared" si="209"/>
        <v/>
      </c>
      <c r="IH92" s="21" t="str">
        <f t="shared" si="210"/>
        <v/>
      </c>
      <c r="II92" s="21" t="str">
        <f t="shared" si="211"/>
        <v/>
      </c>
      <c r="IJ92" s="21" t="str">
        <f t="shared" si="212"/>
        <v/>
      </c>
      <c r="IK92" s="181" t="str">
        <f t="shared" si="169"/>
        <v/>
      </c>
      <c r="IL92" s="20" t="str">
        <f t="shared" si="213"/>
        <v/>
      </c>
      <c r="IM92" s="21" t="str">
        <f t="shared" si="214"/>
        <v/>
      </c>
      <c r="IN92" s="21" t="str">
        <f t="shared" si="215"/>
        <v/>
      </c>
      <c r="IO92" s="21" t="str">
        <f t="shared" si="216"/>
        <v/>
      </c>
      <c r="IP92" s="21" t="str">
        <f t="shared" si="217"/>
        <v/>
      </c>
      <c r="IQ92" s="21" t="str">
        <f t="shared" si="218"/>
        <v/>
      </c>
      <c r="IR92" s="21" t="str">
        <f t="shared" si="219"/>
        <v/>
      </c>
      <c r="IS92" s="21" t="str">
        <f t="shared" si="220"/>
        <v/>
      </c>
      <c r="IT92" s="21" t="str">
        <f t="shared" si="221"/>
        <v/>
      </c>
      <c r="IU92" s="21" t="str">
        <f t="shared" si="222"/>
        <v/>
      </c>
      <c r="IV92" s="21" t="str">
        <f t="shared" si="223"/>
        <v/>
      </c>
      <c r="IW92" s="182" t="str">
        <f t="shared" si="170"/>
        <v/>
      </c>
    </row>
    <row r="93" spans="2:257" x14ac:dyDescent="0.4">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I93" s="20" t="str">
        <f t="shared" si="171"/>
        <v/>
      </c>
      <c r="FJ93" s="21" t="str">
        <f t="shared" si="172"/>
        <v/>
      </c>
      <c r="FK93" s="21" t="str">
        <f t="shared" si="173"/>
        <v/>
      </c>
      <c r="FL93" s="270" t="str">
        <f t="shared" si="174"/>
        <v/>
      </c>
      <c r="FM93" s="21" t="str">
        <f t="shared" si="175"/>
        <v/>
      </c>
      <c r="FN93" s="21" t="str">
        <f t="shared" si="176"/>
        <v/>
      </c>
      <c r="FO93" s="21" t="str">
        <f t="shared" si="177"/>
        <v/>
      </c>
      <c r="FP93" s="270" t="str">
        <f t="shared" si="178"/>
        <v/>
      </c>
      <c r="FQ93" s="21" t="str">
        <f t="shared" si="179"/>
        <v/>
      </c>
      <c r="FR93" s="21" t="str">
        <f t="shared" si="180"/>
        <v/>
      </c>
      <c r="FS93" s="21" t="str">
        <f t="shared" si="181"/>
        <v/>
      </c>
      <c r="FT93" s="270" t="str">
        <f t="shared" si="182"/>
        <v/>
      </c>
      <c r="FU93" s="21" t="str">
        <f t="shared" si="183"/>
        <v/>
      </c>
      <c r="FV93" s="21" t="str">
        <f t="shared" si="184"/>
        <v/>
      </c>
      <c r="FW93" s="21" t="str">
        <f t="shared" si="185"/>
        <v/>
      </c>
      <c r="FX93" s="270" t="str">
        <f t="shared" si="186"/>
        <v/>
      </c>
      <c r="FY93" s="270" t="str">
        <f t="shared" si="187"/>
        <v/>
      </c>
      <c r="FZ93" s="273" t="str">
        <f t="shared" si="142"/>
        <v/>
      </c>
      <c r="GA93" s="270" t="str">
        <f t="shared" si="143"/>
        <v/>
      </c>
      <c r="GB93" s="273" t="str">
        <f t="shared" si="144"/>
        <v/>
      </c>
      <c r="GC93" s="20" t="str">
        <f t="shared" si="188"/>
        <v/>
      </c>
      <c r="GD93" s="21" t="str">
        <f t="shared" si="189"/>
        <v/>
      </c>
      <c r="GE93" s="21" t="str">
        <f t="shared" si="190"/>
        <v/>
      </c>
      <c r="GF93" s="21" t="str">
        <f t="shared" si="191"/>
        <v/>
      </c>
      <c r="GG93" s="21" t="str">
        <f t="shared" si="192"/>
        <v/>
      </c>
      <c r="GH93" s="21" t="str">
        <f t="shared" si="193"/>
        <v/>
      </c>
      <c r="GI93" s="21" t="str">
        <f t="shared" si="194"/>
        <v/>
      </c>
      <c r="GJ93" s="21" t="str">
        <f t="shared" si="195"/>
        <v/>
      </c>
      <c r="GK93" s="21" t="str">
        <f t="shared" si="196"/>
        <v/>
      </c>
      <c r="GL93" s="21" t="str">
        <f t="shared" si="197"/>
        <v/>
      </c>
      <c r="GM93" s="21" t="str">
        <f t="shared" si="198"/>
        <v/>
      </c>
      <c r="GN93" s="270" t="str">
        <f t="shared" si="199"/>
        <v/>
      </c>
      <c r="GO93" s="240" t="str">
        <f t="shared" si="145"/>
        <v/>
      </c>
      <c r="GP93" s="275" t="str">
        <f t="shared" si="146"/>
        <v/>
      </c>
      <c r="GQ93" s="20" t="str">
        <f t="shared" si="147"/>
        <v/>
      </c>
      <c r="GR93" s="21" t="str">
        <f t="shared" si="148"/>
        <v/>
      </c>
      <c r="GS93" s="21" t="str">
        <f t="shared" si="149"/>
        <v/>
      </c>
      <c r="GT93" s="21" t="str">
        <f t="shared" si="150"/>
        <v/>
      </c>
      <c r="GU93" s="21" t="str">
        <f t="shared" si="151"/>
        <v/>
      </c>
      <c r="GV93" s="21" t="str">
        <f t="shared" si="152"/>
        <v/>
      </c>
      <c r="GW93" s="21" t="str">
        <f t="shared" si="153"/>
        <v/>
      </c>
      <c r="GX93" s="21" t="str">
        <f t="shared" si="154"/>
        <v/>
      </c>
      <c r="GY93" s="21" t="str">
        <f t="shared" si="155"/>
        <v/>
      </c>
      <c r="GZ93" s="21" t="str">
        <f t="shared" si="156"/>
        <v/>
      </c>
      <c r="HA93" s="21" t="str">
        <f t="shared" si="157"/>
        <v/>
      </c>
      <c r="HB93" s="21" t="str">
        <f t="shared" si="158"/>
        <v/>
      </c>
      <c r="HC93" s="275" t="str">
        <f t="shared" si="159"/>
        <v/>
      </c>
      <c r="HD93" s="273" t="str">
        <f t="shared" si="160"/>
        <v/>
      </c>
      <c r="HE93" s="240" t="str">
        <f t="shared" si="161"/>
        <v/>
      </c>
      <c r="HQ93" s="273" t="str">
        <f t="shared" si="162"/>
        <v/>
      </c>
      <c r="HR93" s="20" t="str">
        <f t="shared" si="163"/>
        <v/>
      </c>
      <c r="HS93" s="21" t="str">
        <f t="shared" si="164"/>
        <v/>
      </c>
      <c r="HT93" s="21" t="str">
        <f t="shared" si="165"/>
        <v/>
      </c>
      <c r="HU93" s="270" t="str">
        <f t="shared" si="166"/>
        <v/>
      </c>
      <c r="HV93" s="180" t="str">
        <f t="shared" si="167"/>
        <v/>
      </c>
      <c r="HW93" s="180" t="str">
        <f t="shared" si="168"/>
        <v/>
      </c>
      <c r="HX93" s="20" t="str">
        <f t="shared" si="200"/>
        <v/>
      </c>
      <c r="HY93" s="21" t="str">
        <f t="shared" si="201"/>
        <v/>
      </c>
      <c r="HZ93" s="21" t="str">
        <f t="shared" si="202"/>
        <v/>
      </c>
      <c r="IA93" s="21" t="str">
        <f t="shared" si="203"/>
        <v/>
      </c>
      <c r="IB93" s="21" t="str">
        <f t="shared" si="204"/>
        <v/>
      </c>
      <c r="IC93" s="21" t="str">
        <f t="shared" si="205"/>
        <v/>
      </c>
      <c r="ID93" s="21" t="str">
        <f t="shared" si="206"/>
        <v/>
      </c>
      <c r="IE93" s="21" t="str">
        <f t="shared" si="207"/>
        <v/>
      </c>
      <c r="IF93" s="21" t="str">
        <f t="shared" si="208"/>
        <v/>
      </c>
      <c r="IG93" s="21" t="str">
        <f t="shared" si="209"/>
        <v/>
      </c>
      <c r="IH93" s="21" t="str">
        <f t="shared" si="210"/>
        <v/>
      </c>
      <c r="II93" s="21" t="str">
        <f t="shared" si="211"/>
        <v/>
      </c>
      <c r="IJ93" s="21" t="str">
        <f t="shared" si="212"/>
        <v/>
      </c>
      <c r="IK93" s="181" t="str">
        <f t="shared" si="169"/>
        <v/>
      </c>
      <c r="IL93" s="20" t="str">
        <f t="shared" si="213"/>
        <v/>
      </c>
      <c r="IM93" s="21" t="str">
        <f t="shared" si="214"/>
        <v/>
      </c>
      <c r="IN93" s="21" t="str">
        <f t="shared" si="215"/>
        <v/>
      </c>
      <c r="IO93" s="21" t="str">
        <f t="shared" si="216"/>
        <v/>
      </c>
      <c r="IP93" s="21" t="str">
        <f t="shared" si="217"/>
        <v/>
      </c>
      <c r="IQ93" s="21" t="str">
        <f t="shared" si="218"/>
        <v/>
      </c>
      <c r="IR93" s="21" t="str">
        <f t="shared" si="219"/>
        <v/>
      </c>
      <c r="IS93" s="21" t="str">
        <f t="shared" si="220"/>
        <v/>
      </c>
      <c r="IT93" s="21" t="str">
        <f t="shared" si="221"/>
        <v/>
      </c>
      <c r="IU93" s="21" t="str">
        <f t="shared" si="222"/>
        <v/>
      </c>
      <c r="IV93" s="21" t="str">
        <f t="shared" si="223"/>
        <v/>
      </c>
      <c r="IW93" s="182" t="str">
        <f t="shared" si="170"/>
        <v/>
      </c>
    </row>
    <row r="94" spans="2:257" x14ac:dyDescent="0.4">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I94" s="20" t="str">
        <f t="shared" si="171"/>
        <v/>
      </c>
      <c r="FJ94" s="21" t="str">
        <f t="shared" si="172"/>
        <v/>
      </c>
      <c r="FK94" s="21" t="str">
        <f t="shared" si="173"/>
        <v/>
      </c>
      <c r="FL94" s="270" t="str">
        <f t="shared" si="174"/>
        <v/>
      </c>
      <c r="FM94" s="21" t="str">
        <f t="shared" si="175"/>
        <v/>
      </c>
      <c r="FN94" s="21" t="str">
        <f t="shared" si="176"/>
        <v/>
      </c>
      <c r="FO94" s="21" t="str">
        <f t="shared" si="177"/>
        <v/>
      </c>
      <c r="FP94" s="270" t="str">
        <f t="shared" si="178"/>
        <v/>
      </c>
      <c r="FQ94" s="21" t="str">
        <f t="shared" si="179"/>
        <v/>
      </c>
      <c r="FR94" s="21" t="str">
        <f t="shared" si="180"/>
        <v/>
      </c>
      <c r="FS94" s="21" t="str">
        <f t="shared" si="181"/>
        <v/>
      </c>
      <c r="FT94" s="270" t="str">
        <f t="shared" si="182"/>
        <v/>
      </c>
      <c r="FU94" s="21" t="str">
        <f t="shared" si="183"/>
        <v/>
      </c>
      <c r="FV94" s="21" t="str">
        <f t="shared" si="184"/>
        <v/>
      </c>
      <c r="FW94" s="21" t="str">
        <f t="shared" si="185"/>
        <v/>
      </c>
      <c r="FX94" s="270" t="str">
        <f t="shared" si="186"/>
        <v/>
      </c>
      <c r="FY94" s="270" t="str">
        <f t="shared" si="187"/>
        <v/>
      </c>
      <c r="FZ94" s="273" t="str">
        <f t="shared" si="142"/>
        <v/>
      </c>
      <c r="GA94" s="270" t="str">
        <f t="shared" si="143"/>
        <v/>
      </c>
      <c r="GB94" s="273" t="str">
        <f t="shared" si="144"/>
        <v/>
      </c>
      <c r="GC94" s="20" t="str">
        <f t="shared" si="188"/>
        <v/>
      </c>
      <c r="GD94" s="21" t="str">
        <f t="shared" si="189"/>
        <v/>
      </c>
      <c r="GE94" s="21" t="str">
        <f t="shared" si="190"/>
        <v/>
      </c>
      <c r="GF94" s="21" t="str">
        <f t="shared" si="191"/>
        <v/>
      </c>
      <c r="GG94" s="21" t="str">
        <f t="shared" si="192"/>
        <v/>
      </c>
      <c r="GH94" s="21" t="str">
        <f t="shared" si="193"/>
        <v/>
      </c>
      <c r="GI94" s="21" t="str">
        <f t="shared" si="194"/>
        <v/>
      </c>
      <c r="GJ94" s="21" t="str">
        <f t="shared" si="195"/>
        <v/>
      </c>
      <c r="GK94" s="21" t="str">
        <f t="shared" si="196"/>
        <v/>
      </c>
      <c r="GL94" s="21" t="str">
        <f t="shared" si="197"/>
        <v/>
      </c>
      <c r="GM94" s="21" t="str">
        <f t="shared" si="198"/>
        <v/>
      </c>
      <c r="GN94" s="270" t="str">
        <f t="shared" si="199"/>
        <v/>
      </c>
      <c r="GO94" s="240" t="str">
        <f t="shared" si="145"/>
        <v/>
      </c>
      <c r="GP94" s="275" t="str">
        <f t="shared" si="146"/>
        <v/>
      </c>
      <c r="GQ94" s="20" t="str">
        <f t="shared" si="147"/>
        <v/>
      </c>
      <c r="GR94" s="21" t="str">
        <f t="shared" si="148"/>
        <v/>
      </c>
      <c r="GS94" s="21" t="str">
        <f t="shared" si="149"/>
        <v/>
      </c>
      <c r="GT94" s="21" t="str">
        <f t="shared" si="150"/>
        <v/>
      </c>
      <c r="GU94" s="21" t="str">
        <f t="shared" si="151"/>
        <v/>
      </c>
      <c r="GV94" s="21" t="str">
        <f t="shared" si="152"/>
        <v/>
      </c>
      <c r="GW94" s="21" t="str">
        <f t="shared" si="153"/>
        <v/>
      </c>
      <c r="GX94" s="21" t="str">
        <f t="shared" si="154"/>
        <v/>
      </c>
      <c r="GY94" s="21" t="str">
        <f t="shared" si="155"/>
        <v/>
      </c>
      <c r="GZ94" s="21" t="str">
        <f t="shared" si="156"/>
        <v/>
      </c>
      <c r="HA94" s="21" t="str">
        <f t="shared" si="157"/>
        <v/>
      </c>
      <c r="HB94" s="21" t="str">
        <f t="shared" si="158"/>
        <v/>
      </c>
      <c r="HC94" s="275" t="str">
        <f t="shared" si="159"/>
        <v/>
      </c>
      <c r="HD94" s="273" t="str">
        <f t="shared" si="160"/>
        <v/>
      </c>
      <c r="HE94" s="240" t="str">
        <f t="shared" si="161"/>
        <v/>
      </c>
      <c r="HQ94" s="273" t="str">
        <f t="shared" si="162"/>
        <v/>
      </c>
      <c r="HR94" s="20" t="str">
        <f t="shared" si="163"/>
        <v/>
      </c>
      <c r="HS94" s="21" t="str">
        <f t="shared" si="164"/>
        <v/>
      </c>
      <c r="HT94" s="21" t="str">
        <f t="shared" si="165"/>
        <v/>
      </c>
      <c r="HU94" s="270" t="str">
        <f t="shared" si="166"/>
        <v/>
      </c>
      <c r="HV94" s="180" t="str">
        <f t="shared" si="167"/>
        <v/>
      </c>
      <c r="HW94" s="180" t="str">
        <f t="shared" si="168"/>
        <v/>
      </c>
      <c r="HX94" s="20" t="str">
        <f t="shared" si="200"/>
        <v/>
      </c>
      <c r="HY94" s="21" t="str">
        <f t="shared" si="201"/>
        <v/>
      </c>
      <c r="HZ94" s="21" t="str">
        <f t="shared" si="202"/>
        <v/>
      </c>
      <c r="IA94" s="21" t="str">
        <f t="shared" si="203"/>
        <v/>
      </c>
      <c r="IB94" s="21" t="str">
        <f t="shared" si="204"/>
        <v/>
      </c>
      <c r="IC94" s="21" t="str">
        <f t="shared" si="205"/>
        <v/>
      </c>
      <c r="ID94" s="21" t="str">
        <f t="shared" si="206"/>
        <v/>
      </c>
      <c r="IE94" s="21" t="str">
        <f t="shared" si="207"/>
        <v/>
      </c>
      <c r="IF94" s="21" t="str">
        <f t="shared" si="208"/>
        <v/>
      </c>
      <c r="IG94" s="21" t="str">
        <f t="shared" si="209"/>
        <v/>
      </c>
      <c r="IH94" s="21" t="str">
        <f t="shared" si="210"/>
        <v/>
      </c>
      <c r="II94" s="21" t="str">
        <f t="shared" si="211"/>
        <v/>
      </c>
      <c r="IJ94" s="21" t="str">
        <f t="shared" si="212"/>
        <v/>
      </c>
      <c r="IK94" s="181" t="str">
        <f t="shared" si="169"/>
        <v/>
      </c>
      <c r="IL94" s="20" t="str">
        <f t="shared" si="213"/>
        <v/>
      </c>
      <c r="IM94" s="21" t="str">
        <f t="shared" si="214"/>
        <v/>
      </c>
      <c r="IN94" s="21" t="str">
        <f t="shared" si="215"/>
        <v/>
      </c>
      <c r="IO94" s="21" t="str">
        <f t="shared" si="216"/>
        <v/>
      </c>
      <c r="IP94" s="21" t="str">
        <f t="shared" si="217"/>
        <v/>
      </c>
      <c r="IQ94" s="21" t="str">
        <f t="shared" si="218"/>
        <v/>
      </c>
      <c r="IR94" s="21" t="str">
        <f t="shared" si="219"/>
        <v/>
      </c>
      <c r="IS94" s="21" t="str">
        <f t="shared" si="220"/>
        <v/>
      </c>
      <c r="IT94" s="21" t="str">
        <f t="shared" si="221"/>
        <v/>
      </c>
      <c r="IU94" s="21" t="str">
        <f t="shared" si="222"/>
        <v/>
      </c>
      <c r="IV94" s="21" t="str">
        <f t="shared" si="223"/>
        <v/>
      </c>
      <c r="IW94" s="182" t="str">
        <f t="shared" si="170"/>
        <v/>
      </c>
    </row>
    <row r="95" spans="2:257" x14ac:dyDescent="0.4">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I95" s="20" t="str">
        <f t="shared" si="171"/>
        <v/>
      </c>
      <c r="FJ95" s="21" t="str">
        <f t="shared" si="172"/>
        <v/>
      </c>
      <c r="FK95" s="21" t="str">
        <f t="shared" si="173"/>
        <v/>
      </c>
      <c r="FL95" s="270" t="str">
        <f t="shared" si="174"/>
        <v/>
      </c>
      <c r="FM95" s="21" t="str">
        <f t="shared" si="175"/>
        <v/>
      </c>
      <c r="FN95" s="21" t="str">
        <f t="shared" si="176"/>
        <v/>
      </c>
      <c r="FO95" s="21" t="str">
        <f t="shared" si="177"/>
        <v/>
      </c>
      <c r="FP95" s="270" t="str">
        <f t="shared" si="178"/>
        <v/>
      </c>
      <c r="FQ95" s="21" t="str">
        <f t="shared" si="179"/>
        <v/>
      </c>
      <c r="FR95" s="21" t="str">
        <f t="shared" si="180"/>
        <v/>
      </c>
      <c r="FS95" s="21" t="str">
        <f t="shared" si="181"/>
        <v/>
      </c>
      <c r="FT95" s="270" t="str">
        <f t="shared" si="182"/>
        <v/>
      </c>
      <c r="FU95" s="21" t="str">
        <f t="shared" si="183"/>
        <v/>
      </c>
      <c r="FV95" s="21" t="str">
        <f t="shared" si="184"/>
        <v/>
      </c>
      <c r="FW95" s="21" t="str">
        <f t="shared" si="185"/>
        <v/>
      </c>
      <c r="FX95" s="270" t="str">
        <f t="shared" si="186"/>
        <v/>
      </c>
      <c r="FY95" s="270" t="str">
        <f t="shared" si="187"/>
        <v/>
      </c>
      <c r="FZ95" s="273" t="str">
        <f t="shared" si="142"/>
        <v/>
      </c>
      <c r="GA95" s="270" t="str">
        <f t="shared" si="143"/>
        <v/>
      </c>
      <c r="GB95" s="273" t="str">
        <f t="shared" si="144"/>
        <v/>
      </c>
      <c r="GC95" s="20" t="str">
        <f t="shared" si="188"/>
        <v/>
      </c>
      <c r="GD95" s="21" t="str">
        <f t="shared" si="189"/>
        <v/>
      </c>
      <c r="GE95" s="21" t="str">
        <f t="shared" si="190"/>
        <v/>
      </c>
      <c r="GF95" s="21" t="str">
        <f t="shared" si="191"/>
        <v/>
      </c>
      <c r="GG95" s="21" t="str">
        <f t="shared" si="192"/>
        <v/>
      </c>
      <c r="GH95" s="21" t="str">
        <f t="shared" si="193"/>
        <v/>
      </c>
      <c r="GI95" s="21" t="str">
        <f t="shared" si="194"/>
        <v/>
      </c>
      <c r="GJ95" s="21" t="str">
        <f t="shared" si="195"/>
        <v/>
      </c>
      <c r="GK95" s="21" t="str">
        <f t="shared" si="196"/>
        <v/>
      </c>
      <c r="GL95" s="21" t="str">
        <f t="shared" si="197"/>
        <v/>
      </c>
      <c r="GM95" s="21" t="str">
        <f t="shared" si="198"/>
        <v/>
      </c>
      <c r="GN95" s="270" t="str">
        <f t="shared" si="199"/>
        <v/>
      </c>
      <c r="GO95" s="240" t="str">
        <f t="shared" si="145"/>
        <v/>
      </c>
      <c r="GP95" s="275" t="str">
        <f t="shared" si="146"/>
        <v/>
      </c>
      <c r="GQ95" s="20" t="str">
        <f t="shared" si="147"/>
        <v/>
      </c>
      <c r="GR95" s="21" t="str">
        <f t="shared" si="148"/>
        <v/>
      </c>
      <c r="GS95" s="21" t="str">
        <f t="shared" si="149"/>
        <v/>
      </c>
      <c r="GT95" s="21" t="str">
        <f t="shared" si="150"/>
        <v/>
      </c>
      <c r="GU95" s="21" t="str">
        <f t="shared" si="151"/>
        <v/>
      </c>
      <c r="GV95" s="21" t="str">
        <f t="shared" si="152"/>
        <v/>
      </c>
      <c r="GW95" s="21" t="str">
        <f t="shared" si="153"/>
        <v/>
      </c>
      <c r="GX95" s="21" t="str">
        <f t="shared" si="154"/>
        <v/>
      </c>
      <c r="GY95" s="21" t="str">
        <f t="shared" si="155"/>
        <v/>
      </c>
      <c r="GZ95" s="21" t="str">
        <f t="shared" si="156"/>
        <v/>
      </c>
      <c r="HA95" s="21" t="str">
        <f t="shared" si="157"/>
        <v/>
      </c>
      <c r="HB95" s="21" t="str">
        <f t="shared" si="158"/>
        <v/>
      </c>
      <c r="HC95" s="275" t="str">
        <f t="shared" si="159"/>
        <v/>
      </c>
      <c r="HD95" s="273" t="str">
        <f t="shared" si="160"/>
        <v/>
      </c>
      <c r="HE95" s="240" t="str">
        <f t="shared" si="161"/>
        <v/>
      </c>
      <c r="HQ95" s="273" t="str">
        <f t="shared" si="162"/>
        <v/>
      </c>
      <c r="HR95" s="20" t="str">
        <f t="shared" si="163"/>
        <v/>
      </c>
      <c r="HS95" s="21" t="str">
        <f t="shared" si="164"/>
        <v/>
      </c>
      <c r="HT95" s="21" t="str">
        <f t="shared" si="165"/>
        <v/>
      </c>
      <c r="HU95" s="270" t="str">
        <f t="shared" si="166"/>
        <v/>
      </c>
      <c r="HV95" s="180" t="str">
        <f t="shared" si="167"/>
        <v/>
      </c>
      <c r="HW95" s="180" t="str">
        <f t="shared" si="168"/>
        <v/>
      </c>
      <c r="HX95" s="20" t="str">
        <f t="shared" si="200"/>
        <v/>
      </c>
      <c r="HY95" s="21" t="str">
        <f t="shared" si="201"/>
        <v/>
      </c>
      <c r="HZ95" s="21" t="str">
        <f t="shared" si="202"/>
        <v/>
      </c>
      <c r="IA95" s="21" t="str">
        <f t="shared" si="203"/>
        <v/>
      </c>
      <c r="IB95" s="21" t="str">
        <f t="shared" si="204"/>
        <v/>
      </c>
      <c r="IC95" s="21" t="str">
        <f t="shared" si="205"/>
        <v/>
      </c>
      <c r="ID95" s="21" t="str">
        <f t="shared" si="206"/>
        <v/>
      </c>
      <c r="IE95" s="21" t="str">
        <f t="shared" si="207"/>
        <v/>
      </c>
      <c r="IF95" s="21" t="str">
        <f t="shared" si="208"/>
        <v/>
      </c>
      <c r="IG95" s="21" t="str">
        <f t="shared" si="209"/>
        <v/>
      </c>
      <c r="IH95" s="21" t="str">
        <f t="shared" si="210"/>
        <v/>
      </c>
      <c r="II95" s="21" t="str">
        <f t="shared" si="211"/>
        <v/>
      </c>
      <c r="IJ95" s="21" t="str">
        <f t="shared" si="212"/>
        <v/>
      </c>
      <c r="IK95" s="181" t="str">
        <f t="shared" si="169"/>
        <v/>
      </c>
      <c r="IL95" s="20" t="str">
        <f t="shared" si="213"/>
        <v/>
      </c>
      <c r="IM95" s="21" t="str">
        <f t="shared" si="214"/>
        <v/>
      </c>
      <c r="IN95" s="21" t="str">
        <f t="shared" si="215"/>
        <v/>
      </c>
      <c r="IO95" s="21" t="str">
        <f t="shared" si="216"/>
        <v/>
      </c>
      <c r="IP95" s="21" t="str">
        <f t="shared" si="217"/>
        <v/>
      </c>
      <c r="IQ95" s="21" t="str">
        <f t="shared" si="218"/>
        <v/>
      </c>
      <c r="IR95" s="21" t="str">
        <f t="shared" si="219"/>
        <v/>
      </c>
      <c r="IS95" s="21" t="str">
        <f t="shared" si="220"/>
        <v/>
      </c>
      <c r="IT95" s="21" t="str">
        <f t="shared" si="221"/>
        <v/>
      </c>
      <c r="IU95" s="21" t="str">
        <f t="shared" si="222"/>
        <v/>
      </c>
      <c r="IV95" s="21" t="str">
        <f t="shared" si="223"/>
        <v/>
      </c>
      <c r="IW95" s="182" t="str">
        <f t="shared" si="170"/>
        <v/>
      </c>
    </row>
    <row r="96" spans="2:257" x14ac:dyDescent="0.4">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I96" s="20" t="str">
        <f t="shared" si="171"/>
        <v/>
      </c>
      <c r="FJ96" s="21" t="str">
        <f t="shared" si="172"/>
        <v/>
      </c>
      <c r="FK96" s="21" t="str">
        <f t="shared" si="173"/>
        <v/>
      </c>
      <c r="FL96" s="270" t="str">
        <f t="shared" si="174"/>
        <v/>
      </c>
      <c r="FM96" s="21" t="str">
        <f t="shared" si="175"/>
        <v/>
      </c>
      <c r="FN96" s="21" t="str">
        <f t="shared" si="176"/>
        <v/>
      </c>
      <c r="FO96" s="21" t="str">
        <f t="shared" si="177"/>
        <v/>
      </c>
      <c r="FP96" s="270" t="str">
        <f t="shared" si="178"/>
        <v/>
      </c>
      <c r="FQ96" s="21" t="str">
        <f t="shared" si="179"/>
        <v/>
      </c>
      <c r="FR96" s="21" t="str">
        <f t="shared" si="180"/>
        <v/>
      </c>
      <c r="FS96" s="21" t="str">
        <f t="shared" si="181"/>
        <v/>
      </c>
      <c r="FT96" s="270" t="str">
        <f t="shared" si="182"/>
        <v/>
      </c>
      <c r="FU96" s="21" t="str">
        <f t="shared" si="183"/>
        <v/>
      </c>
      <c r="FV96" s="21" t="str">
        <f t="shared" si="184"/>
        <v/>
      </c>
      <c r="FW96" s="21" t="str">
        <f t="shared" si="185"/>
        <v/>
      </c>
      <c r="FX96" s="270" t="str">
        <f t="shared" si="186"/>
        <v/>
      </c>
      <c r="FY96" s="270" t="str">
        <f t="shared" si="187"/>
        <v/>
      </c>
      <c r="FZ96" s="273" t="str">
        <f t="shared" si="142"/>
        <v/>
      </c>
      <c r="GA96" s="270" t="str">
        <f t="shared" si="143"/>
        <v/>
      </c>
      <c r="GB96" s="273" t="str">
        <f t="shared" si="144"/>
        <v/>
      </c>
      <c r="GC96" s="20" t="str">
        <f t="shared" si="188"/>
        <v/>
      </c>
      <c r="GD96" s="21" t="str">
        <f t="shared" si="189"/>
        <v/>
      </c>
      <c r="GE96" s="21" t="str">
        <f t="shared" si="190"/>
        <v/>
      </c>
      <c r="GF96" s="21" t="str">
        <f t="shared" si="191"/>
        <v/>
      </c>
      <c r="GG96" s="21" t="str">
        <f t="shared" si="192"/>
        <v/>
      </c>
      <c r="GH96" s="21" t="str">
        <f t="shared" si="193"/>
        <v/>
      </c>
      <c r="GI96" s="21" t="str">
        <f t="shared" si="194"/>
        <v/>
      </c>
      <c r="GJ96" s="21" t="str">
        <f t="shared" si="195"/>
        <v/>
      </c>
      <c r="GK96" s="21" t="str">
        <f t="shared" si="196"/>
        <v/>
      </c>
      <c r="GL96" s="21" t="str">
        <f t="shared" si="197"/>
        <v/>
      </c>
      <c r="GM96" s="21" t="str">
        <f t="shared" si="198"/>
        <v/>
      </c>
      <c r="GN96" s="270" t="str">
        <f t="shared" si="199"/>
        <v/>
      </c>
      <c r="GO96" s="240" t="str">
        <f t="shared" si="145"/>
        <v/>
      </c>
      <c r="GP96" s="275" t="str">
        <f t="shared" si="146"/>
        <v/>
      </c>
      <c r="GQ96" s="20" t="str">
        <f t="shared" si="147"/>
        <v/>
      </c>
      <c r="GR96" s="21" t="str">
        <f t="shared" si="148"/>
        <v/>
      </c>
      <c r="GS96" s="21" t="str">
        <f t="shared" si="149"/>
        <v/>
      </c>
      <c r="GT96" s="21" t="str">
        <f t="shared" si="150"/>
        <v/>
      </c>
      <c r="GU96" s="21" t="str">
        <f t="shared" si="151"/>
        <v/>
      </c>
      <c r="GV96" s="21" t="str">
        <f t="shared" si="152"/>
        <v/>
      </c>
      <c r="GW96" s="21" t="str">
        <f t="shared" si="153"/>
        <v/>
      </c>
      <c r="GX96" s="21" t="str">
        <f t="shared" si="154"/>
        <v/>
      </c>
      <c r="GY96" s="21" t="str">
        <f t="shared" si="155"/>
        <v/>
      </c>
      <c r="GZ96" s="21" t="str">
        <f t="shared" si="156"/>
        <v/>
      </c>
      <c r="HA96" s="21" t="str">
        <f t="shared" si="157"/>
        <v/>
      </c>
      <c r="HB96" s="21" t="str">
        <f t="shared" si="158"/>
        <v/>
      </c>
      <c r="HC96" s="275" t="str">
        <f t="shared" si="159"/>
        <v/>
      </c>
      <c r="HD96" s="273" t="str">
        <f t="shared" si="160"/>
        <v/>
      </c>
      <c r="HE96" s="240" t="str">
        <f t="shared" si="161"/>
        <v/>
      </c>
      <c r="HQ96" s="273" t="str">
        <f t="shared" si="162"/>
        <v/>
      </c>
      <c r="HR96" s="20" t="str">
        <f t="shared" si="163"/>
        <v/>
      </c>
      <c r="HS96" s="21" t="str">
        <f t="shared" si="164"/>
        <v/>
      </c>
      <c r="HT96" s="21" t="str">
        <f t="shared" si="165"/>
        <v/>
      </c>
      <c r="HU96" s="270" t="str">
        <f t="shared" si="166"/>
        <v/>
      </c>
      <c r="HV96" s="180" t="str">
        <f t="shared" si="167"/>
        <v/>
      </c>
      <c r="HW96" s="180" t="str">
        <f t="shared" si="168"/>
        <v/>
      </c>
      <c r="HX96" s="20" t="str">
        <f t="shared" si="200"/>
        <v/>
      </c>
      <c r="HY96" s="21" t="str">
        <f t="shared" si="201"/>
        <v/>
      </c>
      <c r="HZ96" s="21" t="str">
        <f t="shared" si="202"/>
        <v/>
      </c>
      <c r="IA96" s="21" t="str">
        <f t="shared" si="203"/>
        <v/>
      </c>
      <c r="IB96" s="21" t="str">
        <f t="shared" si="204"/>
        <v/>
      </c>
      <c r="IC96" s="21" t="str">
        <f t="shared" si="205"/>
        <v/>
      </c>
      <c r="ID96" s="21" t="str">
        <f t="shared" si="206"/>
        <v/>
      </c>
      <c r="IE96" s="21" t="str">
        <f t="shared" si="207"/>
        <v/>
      </c>
      <c r="IF96" s="21" t="str">
        <f t="shared" si="208"/>
        <v/>
      </c>
      <c r="IG96" s="21" t="str">
        <f t="shared" si="209"/>
        <v/>
      </c>
      <c r="IH96" s="21" t="str">
        <f t="shared" si="210"/>
        <v/>
      </c>
      <c r="II96" s="21" t="str">
        <f t="shared" si="211"/>
        <v/>
      </c>
      <c r="IJ96" s="21" t="str">
        <f t="shared" si="212"/>
        <v/>
      </c>
      <c r="IK96" s="181" t="str">
        <f t="shared" si="169"/>
        <v/>
      </c>
      <c r="IL96" s="20" t="str">
        <f t="shared" si="213"/>
        <v/>
      </c>
      <c r="IM96" s="21" t="str">
        <f t="shared" si="214"/>
        <v/>
      </c>
      <c r="IN96" s="21" t="str">
        <f t="shared" si="215"/>
        <v/>
      </c>
      <c r="IO96" s="21" t="str">
        <f t="shared" si="216"/>
        <v/>
      </c>
      <c r="IP96" s="21" t="str">
        <f t="shared" si="217"/>
        <v/>
      </c>
      <c r="IQ96" s="21" t="str">
        <f t="shared" si="218"/>
        <v/>
      </c>
      <c r="IR96" s="21" t="str">
        <f t="shared" si="219"/>
        <v/>
      </c>
      <c r="IS96" s="21" t="str">
        <f t="shared" si="220"/>
        <v/>
      </c>
      <c r="IT96" s="21" t="str">
        <f t="shared" si="221"/>
        <v/>
      </c>
      <c r="IU96" s="21" t="str">
        <f t="shared" si="222"/>
        <v/>
      </c>
      <c r="IV96" s="21" t="str">
        <f t="shared" si="223"/>
        <v/>
      </c>
      <c r="IW96" s="182" t="str">
        <f t="shared" si="170"/>
        <v/>
      </c>
    </row>
    <row r="97" spans="2:257" x14ac:dyDescent="0.4">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I97" s="20" t="str">
        <f t="shared" si="171"/>
        <v/>
      </c>
      <c r="FJ97" s="21" t="str">
        <f t="shared" si="172"/>
        <v/>
      </c>
      <c r="FK97" s="21" t="str">
        <f t="shared" si="173"/>
        <v/>
      </c>
      <c r="FL97" s="270" t="str">
        <f t="shared" si="174"/>
        <v/>
      </c>
      <c r="FM97" s="21" t="str">
        <f t="shared" si="175"/>
        <v/>
      </c>
      <c r="FN97" s="21" t="str">
        <f t="shared" si="176"/>
        <v/>
      </c>
      <c r="FO97" s="21" t="str">
        <f t="shared" si="177"/>
        <v/>
      </c>
      <c r="FP97" s="270" t="str">
        <f t="shared" si="178"/>
        <v/>
      </c>
      <c r="FQ97" s="21" t="str">
        <f t="shared" si="179"/>
        <v/>
      </c>
      <c r="FR97" s="21" t="str">
        <f t="shared" si="180"/>
        <v/>
      </c>
      <c r="FS97" s="21" t="str">
        <f t="shared" si="181"/>
        <v/>
      </c>
      <c r="FT97" s="270" t="str">
        <f t="shared" si="182"/>
        <v/>
      </c>
      <c r="FU97" s="21" t="str">
        <f t="shared" si="183"/>
        <v/>
      </c>
      <c r="FV97" s="21" t="str">
        <f t="shared" si="184"/>
        <v/>
      </c>
      <c r="FW97" s="21" t="str">
        <f t="shared" si="185"/>
        <v/>
      </c>
      <c r="FX97" s="270" t="str">
        <f t="shared" si="186"/>
        <v/>
      </c>
      <c r="FY97" s="270" t="str">
        <f t="shared" si="187"/>
        <v/>
      </c>
      <c r="FZ97" s="273" t="str">
        <f t="shared" si="142"/>
        <v/>
      </c>
      <c r="GA97" s="270" t="str">
        <f t="shared" si="143"/>
        <v/>
      </c>
      <c r="GB97" s="273" t="str">
        <f t="shared" si="144"/>
        <v/>
      </c>
      <c r="GC97" s="20" t="str">
        <f t="shared" si="188"/>
        <v/>
      </c>
      <c r="GD97" s="21" t="str">
        <f t="shared" si="189"/>
        <v/>
      </c>
      <c r="GE97" s="21" t="str">
        <f t="shared" si="190"/>
        <v/>
      </c>
      <c r="GF97" s="21" t="str">
        <f t="shared" si="191"/>
        <v/>
      </c>
      <c r="GG97" s="21" t="str">
        <f t="shared" si="192"/>
        <v/>
      </c>
      <c r="GH97" s="21" t="str">
        <f t="shared" si="193"/>
        <v/>
      </c>
      <c r="GI97" s="21" t="str">
        <f t="shared" si="194"/>
        <v/>
      </c>
      <c r="GJ97" s="21" t="str">
        <f t="shared" si="195"/>
        <v/>
      </c>
      <c r="GK97" s="21" t="str">
        <f t="shared" si="196"/>
        <v/>
      </c>
      <c r="GL97" s="21" t="str">
        <f t="shared" si="197"/>
        <v/>
      </c>
      <c r="GM97" s="21" t="str">
        <f t="shared" si="198"/>
        <v/>
      </c>
      <c r="GN97" s="270" t="str">
        <f t="shared" si="199"/>
        <v/>
      </c>
      <c r="GO97" s="240" t="str">
        <f t="shared" si="145"/>
        <v/>
      </c>
      <c r="GP97" s="275" t="str">
        <f t="shared" si="146"/>
        <v/>
      </c>
      <c r="GQ97" s="20" t="str">
        <f t="shared" si="147"/>
        <v/>
      </c>
      <c r="GR97" s="21" t="str">
        <f t="shared" si="148"/>
        <v/>
      </c>
      <c r="GS97" s="21" t="str">
        <f t="shared" si="149"/>
        <v/>
      </c>
      <c r="GT97" s="21" t="str">
        <f t="shared" si="150"/>
        <v/>
      </c>
      <c r="GU97" s="21" t="str">
        <f t="shared" si="151"/>
        <v/>
      </c>
      <c r="GV97" s="21" t="str">
        <f t="shared" si="152"/>
        <v/>
      </c>
      <c r="GW97" s="21" t="str">
        <f t="shared" si="153"/>
        <v/>
      </c>
      <c r="GX97" s="21" t="str">
        <f t="shared" si="154"/>
        <v/>
      </c>
      <c r="GY97" s="21" t="str">
        <f t="shared" si="155"/>
        <v/>
      </c>
      <c r="GZ97" s="21" t="str">
        <f t="shared" si="156"/>
        <v/>
      </c>
      <c r="HA97" s="21" t="str">
        <f t="shared" si="157"/>
        <v/>
      </c>
      <c r="HB97" s="21" t="str">
        <f t="shared" si="158"/>
        <v/>
      </c>
      <c r="HC97" s="275" t="str">
        <f t="shared" si="159"/>
        <v/>
      </c>
      <c r="HD97" s="273" t="str">
        <f t="shared" si="160"/>
        <v/>
      </c>
      <c r="HE97" s="240" t="str">
        <f t="shared" si="161"/>
        <v/>
      </c>
      <c r="HQ97" s="273" t="str">
        <f t="shared" si="162"/>
        <v/>
      </c>
      <c r="HR97" s="20" t="str">
        <f t="shared" si="163"/>
        <v/>
      </c>
      <c r="HS97" s="21" t="str">
        <f t="shared" si="164"/>
        <v/>
      </c>
      <c r="HT97" s="21" t="str">
        <f t="shared" si="165"/>
        <v/>
      </c>
      <c r="HU97" s="270" t="str">
        <f t="shared" si="166"/>
        <v/>
      </c>
      <c r="HV97" s="180" t="str">
        <f t="shared" si="167"/>
        <v/>
      </c>
      <c r="HW97" s="180" t="str">
        <f t="shared" si="168"/>
        <v/>
      </c>
      <c r="HX97" s="20" t="str">
        <f t="shared" si="200"/>
        <v/>
      </c>
      <c r="HY97" s="21" t="str">
        <f t="shared" si="201"/>
        <v/>
      </c>
      <c r="HZ97" s="21" t="str">
        <f t="shared" si="202"/>
        <v/>
      </c>
      <c r="IA97" s="21" t="str">
        <f t="shared" si="203"/>
        <v/>
      </c>
      <c r="IB97" s="21" t="str">
        <f t="shared" si="204"/>
        <v/>
      </c>
      <c r="IC97" s="21" t="str">
        <f t="shared" si="205"/>
        <v/>
      </c>
      <c r="ID97" s="21" t="str">
        <f t="shared" si="206"/>
        <v/>
      </c>
      <c r="IE97" s="21" t="str">
        <f t="shared" si="207"/>
        <v/>
      </c>
      <c r="IF97" s="21" t="str">
        <f t="shared" si="208"/>
        <v/>
      </c>
      <c r="IG97" s="21" t="str">
        <f t="shared" si="209"/>
        <v/>
      </c>
      <c r="IH97" s="21" t="str">
        <f t="shared" si="210"/>
        <v/>
      </c>
      <c r="II97" s="21" t="str">
        <f t="shared" si="211"/>
        <v/>
      </c>
      <c r="IJ97" s="21" t="str">
        <f t="shared" si="212"/>
        <v/>
      </c>
      <c r="IK97" s="181" t="str">
        <f t="shared" si="169"/>
        <v/>
      </c>
      <c r="IL97" s="20" t="str">
        <f t="shared" si="213"/>
        <v/>
      </c>
      <c r="IM97" s="21" t="str">
        <f t="shared" si="214"/>
        <v/>
      </c>
      <c r="IN97" s="21" t="str">
        <f t="shared" si="215"/>
        <v/>
      </c>
      <c r="IO97" s="21" t="str">
        <f t="shared" si="216"/>
        <v/>
      </c>
      <c r="IP97" s="21" t="str">
        <f t="shared" si="217"/>
        <v/>
      </c>
      <c r="IQ97" s="21" t="str">
        <f t="shared" si="218"/>
        <v/>
      </c>
      <c r="IR97" s="21" t="str">
        <f t="shared" si="219"/>
        <v/>
      </c>
      <c r="IS97" s="21" t="str">
        <f t="shared" si="220"/>
        <v/>
      </c>
      <c r="IT97" s="21" t="str">
        <f t="shared" si="221"/>
        <v/>
      </c>
      <c r="IU97" s="21" t="str">
        <f t="shared" si="222"/>
        <v/>
      </c>
      <c r="IV97" s="21" t="str">
        <f t="shared" si="223"/>
        <v/>
      </c>
      <c r="IW97" s="182" t="str">
        <f t="shared" si="170"/>
        <v/>
      </c>
    </row>
    <row r="98" spans="2:257" x14ac:dyDescent="0.4">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I98" s="20" t="str">
        <f t="shared" si="171"/>
        <v/>
      </c>
      <c r="FJ98" s="21" t="str">
        <f t="shared" si="172"/>
        <v/>
      </c>
      <c r="FK98" s="21" t="str">
        <f t="shared" si="173"/>
        <v/>
      </c>
      <c r="FL98" s="270" t="str">
        <f t="shared" si="174"/>
        <v/>
      </c>
      <c r="FM98" s="21" t="str">
        <f t="shared" si="175"/>
        <v/>
      </c>
      <c r="FN98" s="21" t="str">
        <f t="shared" si="176"/>
        <v/>
      </c>
      <c r="FO98" s="21" t="str">
        <f t="shared" si="177"/>
        <v/>
      </c>
      <c r="FP98" s="270" t="str">
        <f t="shared" si="178"/>
        <v/>
      </c>
      <c r="FQ98" s="21" t="str">
        <f t="shared" si="179"/>
        <v/>
      </c>
      <c r="FR98" s="21" t="str">
        <f t="shared" si="180"/>
        <v/>
      </c>
      <c r="FS98" s="21" t="str">
        <f t="shared" si="181"/>
        <v/>
      </c>
      <c r="FT98" s="270" t="str">
        <f t="shared" si="182"/>
        <v/>
      </c>
      <c r="FU98" s="21" t="str">
        <f t="shared" si="183"/>
        <v/>
      </c>
      <c r="FV98" s="21" t="str">
        <f t="shared" si="184"/>
        <v/>
      </c>
      <c r="FW98" s="21" t="str">
        <f t="shared" si="185"/>
        <v/>
      </c>
      <c r="FX98" s="270" t="str">
        <f t="shared" si="186"/>
        <v/>
      </c>
      <c r="FY98" s="270" t="str">
        <f t="shared" si="187"/>
        <v/>
      </c>
      <c r="FZ98" s="273" t="str">
        <f t="shared" si="142"/>
        <v/>
      </c>
      <c r="GA98" s="270" t="str">
        <f t="shared" si="143"/>
        <v/>
      </c>
      <c r="GB98" s="273" t="str">
        <f t="shared" si="144"/>
        <v/>
      </c>
      <c r="GC98" s="20" t="str">
        <f t="shared" si="188"/>
        <v/>
      </c>
      <c r="GD98" s="21" t="str">
        <f t="shared" si="189"/>
        <v/>
      </c>
      <c r="GE98" s="21" t="str">
        <f t="shared" si="190"/>
        <v/>
      </c>
      <c r="GF98" s="21" t="str">
        <f t="shared" si="191"/>
        <v/>
      </c>
      <c r="GG98" s="21" t="str">
        <f t="shared" si="192"/>
        <v/>
      </c>
      <c r="GH98" s="21" t="str">
        <f t="shared" si="193"/>
        <v/>
      </c>
      <c r="GI98" s="21" t="str">
        <f t="shared" si="194"/>
        <v/>
      </c>
      <c r="GJ98" s="21" t="str">
        <f t="shared" si="195"/>
        <v/>
      </c>
      <c r="GK98" s="21" t="str">
        <f t="shared" si="196"/>
        <v/>
      </c>
      <c r="GL98" s="21" t="str">
        <f t="shared" si="197"/>
        <v/>
      </c>
      <c r="GM98" s="21" t="str">
        <f t="shared" si="198"/>
        <v/>
      </c>
      <c r="GN98" s="270" t="str">
        <f t="shared" si="199"/>
        <v/>
      </c>
      <c r="GO98" s="240" t="str">
        <f t="shared" si="145"/>
        <v/>
      </c>
      <c r="GP98" s="275" t="str">
        <f t="shared" si="146"/>
        <v/>
      </c>
      <c r="GQ98" s="20" t="str">
        <f t="shared" si="147"/>
        <v/>
      </c>
      <c r="GR98" s="21" t="str">
        <f t="shared" si="148"/>
        <v/>
      </c>
      <c r="GS98" s="21" t="str">
        <f t="shared" si="149"/>
        <v/>
      </c>
      <c r="GT98" s="21" t="str">
        <f t="shared" si="150"/>
        <v/>
      </c>
      <c r="GU98" s="21" t="str">
        <f t="shared" si="151"/>
        <v/>
      </c>
      <c r="GV98" s="21" t="str">
        <f t="shared" si="152"/>
        <v/>
      </c>
      <c r="GW98" s="21" t="str">
        <f t="shared" si="153"/>
        <v/>
      </c>
      <c r="GX98" s="21" t="str">
        <f t="shared" si="154"/>
        <v/>
      </c>
      <c r="GY98" s="21" t="str">
        <f t="shared" si="155"/>
        <v/>
      </c>
      <c r="GZ98" s="21" t="str">
        <f t="shared" si="156"/>
        <v/>
      </c>
      <c r="HA98" s="21" t="str">
        <f t="shared" si="157"/>
        <v/>
      </c>
      <c r="HB98" s="21" t="str">
        <f t="shared" si="158"/>
        <v/>
      </c>
      <c r="HC98" s="275" t="str">
        <f t="shared" si="159"/>
        <v/>
      </c>
      <c r="HD98" s="273" t="str">
        <f t="shared" si="160"/>
        <v/>
      </c>
      <c r="HE98" s="240" t="str">
        <f t="shared" si="161"/>
        <v/>
      </c>
      <c r="HQ98" s="273" t="str">
        <f t="shared" si="162"/>
        <v/>
      </c>
      <c r="HR98" s="20" t="str">
        <f t="shared" si="163"/>
        <v/>
      </c>
      <c r="HS98" s="21" t="str">
        <f t="shared" si="164"/>
        <v/>
      </c>
      <c r="HT98" s="21" t="str">
        <f t="shared" si="165"/>
        <v/>
      </c>
      <c r="HU98" s="270" t="str">
        <f t="shared" si="166"/>
        <v/>
      </c>
      <c r="HV98" s="180" t="str">
        <f t="shared" si="167"/>
        <v/>
      </c>
      <c r="HW98" s="180" t="str">
        <f t="shared" si="168"/>
        <v/>
      </c>
      <c r="HX98" s="20" t="str">
        <f t="shared" si="200"/>
        <v/>
      </c>
      <c r="HY98" s="21" t="str">
        <f t="shared" si="201"/>
        <v/>
      </c>
      <c r="HZ98" s="21" t="str">
        <f t="shared" si="202"/>
        <v/>
      </c>
      <c r="IA98" s="21" t="str">
        <f t="shared" si="203"/>
        <v/>
      </c>
      <c r="IB98" s="21" t="str">
        <f t="shared" si="204"/>
        <v/>
      </c>
      <c r="IC98" s="21" t="str">
        <f t="shared" si="205"/>
        <v/>
      </c>
      <c r="ID98" s="21" t="str">
        <f t="shared" si="206"/>
        <v/>
      </c>
      <c r="IE98" s="21" t="str">
        <f t="shared" si="207"/>
        <v/>
      </c>
      <c r="IF98" s="21" t="str">
        <f t="shared" si="208"/>
        <v/>
      </c>
      <c r="IG98" s="21" t="str">
        <f t="shared" si="209"/>
        <v/>
      </c>
      <c r="IH98" s="21" t="str">
        <f t="shared" si="210"/>
        <v/>
      </c>
      <c r="II98" s="21" t="str">
        <f t="shared" si="211"/>
        <v/>
      </c>
      <c r="IJ98" s="21" t="str">
        <f t="shared" si="212"/>
        <v/>
      </c>
      <c r="IK98" s="181" t="str">
        <f t="shared" si="169"/>
        <v/>
      </c>
      <c r="IL98" s="20" t="str">
        <f t="shared" si="213"/>
        <v/>
      </c>
      <c r="IM98" s="21" t="str">
        <f t="shared" si="214"/>
        <v/>
      </c>
      <c r="IN98" s="21" t="str">
        <f t="shared" si="215"/>
        <v/>
      </c>
      <c r="IO98" s="21" t="str">
        <f t="shared" si="216"/>
        <v/>
      </c>
      <c r="IP98" s="21" t="str">
        <f t="shared" si="217"/>
        <v/>
      </c>
      <c r="IQ98" s="21" t="str">
        <f t="shared" si="218"/>
        <v/>
      </c>
      <c r="IR98" s="21" t="str">
        <f t="shared" si="219"/>
        <v/>
      </c>
      <c r="IS98" s="21" t="str">
        <f t="shared" si="220"/>
        <v/>
      </c>
      <c r="IT98" s="21" t="str">
        <f t="shared" si="221"/>
        <v/>
      </c>
      <c r="IU98" s="21" t="str">
        <f t="shared" si="222"/>
        <v/>
      </c>
      <c r="IV98" s="21" t="str">
        <f t="shared" si="223"/>
        <v/>
      </c>
      <c r="IW98" s="182" t="str">
        <f t="shared" si="170"/>
        <v/>
      </c>
    </row>
    <row r="99" spans="2:257" x14ac:dyDescent="0.4">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I99" s="20" t="str">
        <f t="shared" si="171"/>
        <v/>
      </c>
      <c r="FJ99" s="21" t="str">
        <f t="shared" si="172"/>
        <v/>
      </c>
      <c r="FK99" s="21" t="str">
        <f t="shared" si="173"/>
        <v/>
      </c>
      <c r="FL99" s="270" t="str">
        <f t="shared" si="174"/>
        <v/>
      </c>
      <c r="FM99" s="21" t="str">
        <f t="shared" si="175"/>
        <v/>
      </c>
      <c r="FN99" s="21" t="str">
        <f t="shared" si="176"/>
        <v/>
      </c>
      <c r="FO99" s="21" t="str">
        <f t="shared" si="177"/>
        <v/>
      </c>
      <c r="FP99" s="270" t="str">
        <f t="shared" si="178"/>
        <v/>
      </c>
      <c r="FQ99" s="21" t="str">
        <f t="shared" si="179"/>
        <v/>
      </c>
      <c r="FR99" s="21" t="str">
        <f t="shared" si="180"/>
        <v/>
      </c>
      <c r="FS99" s="21" t="str">
        <f t="shared" si="181"/>
        <v/>
      </c>
      <c r="FT99" s="270" t="str">
        <f t="shared" si="182"/>
        <v/>
      </c>
      <c r="FU99" s="21" t="str">
        <f t="shared" si="183"/>
        <v/>
      </c>
      <c r="FV99" s="21" t="str">
        <f t="shared" si="184"/>
        <v/>
      </c>
      <c r="FW99" s="21" t="str">
        <f t="shared" si="185"/>
        <v/>
      </c>
      <c r="FX99" s="270" t="str">
        <f t="shared" si="186"/>
        <v/>
      </c>
      <c r="FY99" s="270" t="str">
        <f t="shared" si="187"/>
        <v/>
      </c>
      <c r="FZ99" s="273" t="str">
        <f t="shared" si="142"/>
        <v/>
      </c>
      <c r="GA99" s="270" t="str">
        <f t="shared" si="143"/>
        <v/>
      </c>
      <c r="GB99" s="273" t="str">
        <f t="shared" si="144"/>
        <v/>
      </c>
      <c r="GC99" s="20" t="str">
        <f t="shared" si="188"/>
        <v/>
      </c>
      <c r="GD99" s="21" t="str">
        <f t="shared" si="189"/>
        <v/>
      </c>
      <c r="GE99" s="21" t="str">
        <f t="shared" si="190"/>
        <v/>
      </c>
      <c r="GF99" s="21" t="str">
        <f t="shared" si="191"/>
        <v/>
      </c>
      <c r="GG99" s="21" t="str">
        <f t="shared" si="192"/>
        <v/>
      </c>
      <c r="GH99" s="21" t="str">
        <f t="shared" si="193"/>
        <v/>
      </c>
      <c r="GI99" s="21" t="str">
        <f t="shared" si="194"/>
        <v/>
      </c>
      <c r="GJ99" s="21" t="str">
        <f t="shared" si="195"/>
        <v/>
      </c>
      <c r="GK99" s="21" t="str">
        <f t="shared" si="196"/>
        <v/>
      </c>
      <c r="GL99" s="21" t="str">
        <f t="shared" si="197"/>
        <v/>
      </c>
      <c r="GM99" s="21" t="str">
        <f t="shared" si="198"/>
        <v/>
      </c>
      <c r="GN99" s="270" t="str">
        <f t="shared" si="199"/>
        <v/>
      </c>
      <c r="GO99" s="240" t="str">
        <f t="shared" si="145"/>
        <v/>
      </c>
      <c r="GP99" s="275" t="str">
        <f t="shared" si="146"/>
        <v/>
      </c>
      <c r="GQ99" s="20" t="str">
        <f t="shared" si="147"/>
        <v/>
      </c>
      <c r="GR99" s="21" t="str">
        <f t="shared" si="148"/>
        <v/>
      </c>
      <c r="GS99" s="21" t="str">
        <f t="shared" si="149"/>
        <v/>
      </c>
      <c r="GT99" s="21" t="str">
        <f t="shared" si="150"/>
        <v/>
      </c>
      <c r="GU99" s="21" t="str">
        <f t="shared" si="151"/>
        <v/>
      </c>
      <c r="GV99" s="21" t="str">
        <f t="shared" si="152"/>
        <v/>
      </c>
      <c r="GW99" s="21" t="str">
        <f t="shared" si="153"/>
        <v/>
      </c>
      <c r="GX99" s="21" t="str">
        <f t="shared" si="154"/>
        <v/>
      </c>
      <c r="GY99" s="21" t="str">
        <f t="shared" si="155"/>
        <v/>
      </c>
      <c r="GZ99" s="21" t="str">
        <f t="shared" si="156"/>
        <v/>
      </c>
      <c r="HA99" s="21" t="str">
        <f t="shared" si="157"/>
        <v/>
      </c>
      <c r="HB99" s="21" t="str">
        <f t="shared" si="158"/>
        <v/>
      </c>
      <c r="HC99" s="275" t="str">
        <f t="shared" si="159"/>
        <v/>
      </c>
      <c r="HD99" s="273" t="str">
        <f t="shared" si="160"/>
        <v/>
      </c>
      <c r="HE99" s="240" t="str">
        <f t="shared" si="161"/>
        <v/>
      </c>
      <c r="HQ99" s="273" t="str">
        <f t="shared" si="162"/>
        <v/>
      </c>
      <c r="HR99" s="20" t="str">
        <f t="shared" si="163"/>
        <v/>
      </c>
      <c r="HS99" s="21" t="str">
        <f t="shared" si="164"/>
        <v/>
      </c>
      <c r="HT99" s="21" t="str">
        <f t="shared" si="165"/>
        <v/>
      </c>
      <c r="HU99" s="270" t="str">
        <f t="shared" si="166"/>
        <v/>
      </c>
      <c r="HV99" s="180" t="str">
        <f t="shared" si="167"/>
        <v/>
      </c>
      <c r="HW99" s="180" t="str">
        <f t="shared" si="168"/>
        <v/>
      </c>
      <c r="HX99" s="20" t="str">
        <f t="shared" si="200"/>
        <v/>
      </c>
      <c r="HY99" s="21" t="str">
        <f t="shared" si="201"/>
        <v/>
      </c>
      <c r="HZ99" s="21" t="str">
        <f t="shared" si="202"/>
        <v/>
      </c>
      <c r="IA99" s="21" t="str">
        <f t="shared" si="203"/>
        <v/>
      </c>
      <c r="IB99" s="21" t="str">
        <f t="shared" si="204"/>
        <v/>
      </c>
      <c r="IC99" s="21" t="str">
        <f t="shared" si="205"/>
        <v/>
      </c>
      <c r="ID99" s="21" t="str">
        <f t="shared" si="206"/>
        <v/>
      </c>
      <c r="IE99" s="21" t="str">
        <f t="shared" si="207"/>
        <v/>
      </c>
      <c r="IF99" s="21" t="str">
        <f t="shared" si="208"/>
        <v/>
      </c>
      <c r="IG99" s="21" t="str">
        <f t="shared" si="209"/>
        <v/>
      </c>
      <c r="IH99" s="21" t="str">
        <f t="shared" si="210"/>
        <v/>
      </c>
      <c r="II99" s="21" t="str">
        <f t="shared" si="211"/>
        <v/>
      </c>
      <c r="IJ99" s="21" t="str">
        <f t="shared" si="212"/>
        <v/>
      </c>
      <c r="IK99" s="181" t="str">
        <f t="shared" si="169"/>
        <v/>
      </c>
      <c r="IL99" s="20" t="str">
        <f t="shared" si="213"/>
        <v/>
      </c>
      <c r="IM99" s="21" t="str">
        <f t="shared" si="214"/>
        <v/>
      </c>
      <c r="IN99" s="21" t="str">
        <f t="shared" si="215"/>
        <v/>
      </c>
      <c r="IO99" s="21" t="str">
        <f t="shared" si="216"/>
        <v/>
      </c>
      <c r="IP99" s="21" t="str">
        <f t="shared" si="217"/>
        <v/>
      </c>
      <c r="IQ99" s="21" t="str">
        <f t="shared" si="218"/>
        <v/>
      </c>
      <c r="IR99" s="21" t="str">
        <f t="shared" si="219"/>
        <v/>
      </c>
      <c r="IS99" s="21" t="str">
        <f t="shared" si="220"/>
        <v/>
      </c>
      <c r="IT99" s="21" t="str">
        <f t="shared" si="221"/>
        <v/>
      </c>
      <c r="IU99" s="21" t="str">
        <f t="shared" si="222"/>
        <v/>
      </c>
      <c r="IV99" s="21" t="str">
        <f t="shared" si="223"/>
        <v/>
      </c>
      <c r="IW99" s="182" t="str">
        <f t="shared" si="170"/>
        <v/>
      </c>
    </row>
    <row r="100" spans="2:257" x14ac:dyDescent="0.4">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197"/>
      <c r="CP100" s="197"/>
      <c r="CQ100" s="197"/>
      <c r="CR100" s="197"/>
      <c r="CS100" s="197"/>
      <c r="CT100" s="197"/>
      <c r="CU100" s="197"/>
      <c r="CV100" s="197"/>
      <c r="CW100" s="197"/>
      <c r="CX100" s="197"/>
      <c r="CY100" s="197"/>
      <c r="CZ100" s="197"/>
      <c r="DA100" s="197"/>
      <c r="DB100" s="197"/>
      <c r="DC100" s="197"/>
      <c r="DD100" s="197"/>
      <c r="DE100" s="197"/>
      <c r="DF100" s="197"/>
      <c r="DG100" s="197"/>
      <c r="DH100" s="197"/>
      <c r="DI100" s="197"/>
      <c r="DJ100" s="197"/>
      <c r="DK100" s="197"/>
      <c r="DL100" s="197"/>
      <c r="DM100" s="197"/>
      <c r="DN100" s="197"/>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c r="EK100" s="197"/>
      <c r="EL100" s="197"/>
      <c r="EM100" s="197"/>
      <c r="EN100" s="197"/>
      <c r="EO100" s="197"/>
      <c r="EP100" s="197"/>
      <c r="EQ100" s="197"/>
      <c r="ER100" s="197"/>
      <c r="ES100" s="197"/>
      <c r="ET100" s="197"/>
      <c r="EU100" s="197"/>
      <c r="EV100" s="197"/>
      <c r="EW100" s="197"/>
      <c r="EX100" s="197"/>
      <c r="EY100" s="197"/>
      <c r="EZ100" s="197"/>
      <c r="FA100" s="197"/>
      <c r="FB100" s="197"/>
      <c r="FC100" s="197"/>
      <c r="FD100" s="197"/>
      <c r="FE100" s="197"/>
      <c r="FF100" s="197"/>
      <c r="FG100" s="197"/>
      <c r="FI100" s="20" t="str">
        <f t="shared" si="171"/>
        <v/>
      </c>
      <c r="FJ100" s="21" t="str">
        <f t="shared" si="172"/>
        <v/>
      </c>
      <c r="FK100" s="21" t="str">
        <f t="shared" si="173"/>
        <v/>
      </c>
      <c r="FL100" s="270" t="str">
        <f t="shared" si="174"/>
        <v/>
      </c>
      <c r="FM100" s="21" t="str">
        <f t="shared" si="175"/>
        <v/>
      </c>
      <c r="FN100" s="21" t="str">
        <f t="shared" si="176"/>
        <v/>
      </c>
      <c r="FO100" s="21" t="str">
        <f t="shared" si="177"/>
        <v/>
      </c>
      <c r="FP100" s="270" t="str">
        <f t="shared" si="178"/>
        <v/>
      </c>
      <c r="FQ100" s="21" t="str">
        <f t="shared" si="179"/>
        <v/>
      </c>
      <c r="FR100" s="21" t="str">
        <f t="shared" si="180"/>
        <v/>
      </c>
      <c r="FS100" s="21" t="str">
        <f t="shared" si="181"/>
        <v/>
      </c>
      <c r="FT100" s="270" t="str">
        <f t="shared" si="182"/>
        <v/>
      </c>
      <c r="FU100" s="21" t="str">
        <f t="shared" si="183"/>
        <v/>
      </c>
      <c r="FV100" s="21" t="str">
        <f t="shared" si="184"/>
        <v/>
      </c>
      <c r="FW100" s="21" t="str">
        <f t="shared" si="185"/>
        <v/>
      </c>
      <c r="FX100" s="270" t="str">
        <f t="shared" si="186"/>
        <v/>
      </c>
      <c r="FY100" s="270" t="str">
        <f t="shared" si="187"/>
        <v/>
      </c>
      <c r="FZ100" s="273" t="str">
        <f t="shared" si="142"/>
        <v/>
      </c>
      <c r="GA100" s="270" t="str">
        <f t="shared" si="143"/>
        <v/>
      </c>
      <c r="GB100" s="273" t="str">
        <f t="shared" si="144"/>
        <v/>
      </c>
      <c r="GC100" s="20" t="str">
        <f t="shared" si="188"/>
        <v/>
      </c>
      <c r="GD100" s="21" t="str">
        <f t="shared" si="189"/>
        <v/>
      </c>
      <c r="GE100" s="21" t="str">
        <f t="shared" si="190"/>
        <v/>
      </c>
      <c r="GF100" s="21" t="str">
        <f t="shared" si="191"/>
        <v/>
      </c>
      <c r="GG100" s="21" t="str">
        <f t="shared" si="192"/>
        <v/>
      </c>
      <c r="GH100" s="21" t="str">
        <f t="shared" si="193"/>
        <v/>
      </c>
      <c r="GI100" s="21" t="str">
        <f t="shared" si="194"/>
        <v/>
      </c>
      <c r="GJ100" s="21" t="str">
        <f t="shared" si="195"/>
        <v/>
      </c>
      <c r="GK100" s="21" t="str">
        <f t="shared" si="196"/>
        <v/>
      </c>
      <c r="GL100" s="21" t="str">
        <f t="shared" si="197"/>
        <v/>
      </c>
      <c r="GM100" s="21" t="str">
        <f t="shared" si="198"/>
        <v/>
      </c>
      <c r="GN100" s="270" t="str">
        <f t="shared" si="199"/>
        <v/>
      </c>
      <c r="GO100" s="240" t="str">
        <f t="shared" si="145"/>
        <v/>
      </c>
      <c r="GP100" s="275" t="str">
        <f t="shared" si="146"/>
        <v/>
      </c>
      <c r="GQ100" s="20" t="str">
        <f t="shared" si="147"/>
        <v/>
      </c>
      <c r="GR100" s="21" t="str">
        <f t="shared" si="148"/>
        <v/>
      </c>
      <c r="GS100" s="21" t="str">
        <f t="shared" si="149"/>
        <v/>
      </c>
      <c r="GT100" s="21" t="str">
        <f t="shared" si="150"/>
        <v/>
      </c>
      <c r="GU100" s="21" t="str">
        <f t="shared" si="151"/>
        <v/>
      </c>
      <c r="GV100" s="21" t="str">
        <f t="shared" si="152"/>
        <v/>
      </c>
      <c r="GW100" s="21" t="str">
        <f t="shared" si="153"/>
        <v/>
      </c>
      <c r="GX100" s="21" t="str">
        <f t="shared" si="154"/>
        <v/>
      </c>
      <c r="GY100" s="21" t="str">
        <f t="shared" si="155"/>
        <v/>
      </c>
      <c r="GZ100" s="21" t="str">
        <f t="shared" si="156"/>
        <v/>
      </c>
      <c r="HA100" s="21" t="str">
        <f t="shared" si="157"/>
        <v/>
      </c>
      <c r="HB100" s="21" t="str">
        <f t="shared" si="158"/>
        <v/>
      </c>
      <c r="HC100" s="275" t="str">
        <f t="shared" si="159"/>
        <v/>
      </c>
      <c r="HD100" s="273" t="str">
        <f t="shared" si="160"/>
        <v/>
      </c>
      <c r="HE100" s="240" t="str">
        <f t="shared" si="161"/>
        <v/>
      </c>
      <c r="HQ100" s="273" t="str">
        <f t="shared" si="162"/>
        <v/>
      </c>
      <c r="HR100" s="20" t="str">
        <f t="shared" si="163"/>
        <v/>
      </c>
      <c r="HS100" s="21" t="str">
        <f t="shared" si="164"/>
        <v/>
      </c>
      <c r="HT100" s="21" t="str">
        <f t="shared" si="165"/>
        <v/>
      </c>
      <c r="HU100" s="270" t="str">
        <f t="shared" si="166"/>
        <v/>
      </c>
      <c r="HV100" s="180" t="str">
        <f t="shared" si="167"/>
        <v/>
      </c>
      <c r="HW100" s="180" t="str">
        <f t="shared" si="168"/>
        <v/>
      </c>
      <c r="HX100" s="20" t="str">
        <f t="shared" si="200"/>
        <v/>
      </c>
      <c r="HY100" s="21" t="str">
        <f t="shared" si="201"/>
        <v/>
      </c>
      <c r="HZ100" s="21" t="str">
        <f t="shared" si="202"/>
        <v/>
      </c>
      <c r="IA100" s="21" t="str">
        <f t="shared" si="203"/>
        <v/>
      </c>
      <c r="IB100" s="21" t="str">
        <f t="shared" si="204"/>
        <v/>
      </c>
      <c r="IC100" s="21" t="str">
        <f t="shared" si="205"/>
        <v/>
      </c>
      <c r="ID100" s="21" t="str">
        <f t="shared" si="206"/>
        <v/>
      </c>
      <c r="IE100" s="21" t="str">
        <f t="shared" si="207"/>
        <v/>
      </c>
      <c r="IF100" s="21" t="str">
        <f t="shared" si="208"/>
        <v/>
      </c>
      <c r="IG100" s="21" t="str">
        <f t="shared" si="209"/>
        <v/>
      </c>
      <c r="IH100" s="21" t="str">
        <f t="shared" si="210"/>
        <v/>
      </c>
      <c r="II100" s="21" t="str">
        <f t="shared" si="211"/>
        <v/>
      </c>
      <c r="IJ100" s="21" t="str">
        <f t="shared" si="212"/>
        <v/>
      </c>
      <c r="IK100" s="181" t="str">
        <f t="shared" si="169"/>
        <v/>
      </c>
      <c r="IL100" s="20" t="str">
        <f t="shared" si="213"/>
        <v/>
      </c>
      <c r="IM100" s="21" t="str">
        <f t="shared" si="214"/>
        <v/>
      </c>
      <c r="IN100" s="21" t="str">
        <f t="shared" si="215"/>
        <v/>
      </c>
      <c r="IO100" s="21" t="str">
        <f t="shared" si="216"/>
        <v/>
      </c>
      <c r="IP100" s="21" t="str">
        <f t="shared" si="217"/>
        <v/>
      </c>
      <c r="IQ100" s="21" t="str">
        <f t="shared" si="218"/>
        <v/>
      </c>
      <c r="IR100" s="21" t="str">
        <f t="shared" si="219"/>
        <v/>
      </c>
      <c r="IS100" s="21" t="str">
        <f t="shared" si="220"/>
        <v/>
      </c>
      <c r="IT100" s="21" t="str">
        <f t="shared" si="221"/>
        <v/>
      </c>
      <c r="IU100" s="21" t="str">
        <f t="shared" si="222"/>
        <v/>
      </c>
      <c r="IV100" s="21" t="str">
        <f t="shared" si="223"/>
        <v/>
      </c>
      <c r="IW100" s="182" t="str">
        <f t="shared" si="170"/>
        <v/>
      </c>
    </row>
    <row r="101" spans="2:257" x14ac:dyDescent="0.4">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197"/>
      <c r="CP101" s="197"/>
      <c r="CQ101" s="197"/>
      <c r="CR101" s="197"/>
      <c r="CS101" s="197"/>
      <c r="CT101" s="197"/>
      <c r="CU101" s="197"/>
      <c r="CV101" s="197"/>
      <c r="CW101" s="197"/>
      <c r="CX101" s="197"/>
      <c r="CY101" s="197"/>
      <c r="CZ101" s="197"/>
      <c r="DA101" s="197"/>
      <c r="DB101" s="197"/>
      <c r="DC101" s="197"/>
      <c r="DD101" s="197"/>
      <c r="DE101" s="197"/>
      <c r="DF101" s="197"/>
      <c r="DG101" s="197"/>
      <c r="DH101" s="197"/>
      <c r="DI101" s="197"/>
      <c r="DJ101" s="197"/>
      <c r="DK101" s="197"/>
      <c r="DL101" s="197"/>
      <c r="DM101" s="197"/>
      <c r="DN101" s="197"/>
      <c r="DO101" s="197"/>
      <c r="DP101" s="197"/>
      <c r="DQ101" s="197"/>
      <c r="DR101" s="197"/>
      <c r="DS101" s="197"/>
      <c r="DT101" s="197"/>
      <c r="DU101" s="197"/>
      <c r="DV101" s="197"/>
      <c r="DW101" s="197"/>
      <c r="DX101" s="197"/>
      <c r="DY101" s="197"/>
      <c r="DZ101" s="197"/>
      <c r="EA101" s="197"/>
      <c r="EB101" s="197"/>
      <c r="EC101" s="197"/>
      <c r="ED101" s="197"/>
      <c r="EE101" s="197"/>
      <c r="EF101" s="197"/>
      <c r="EG101" s="197"/>
      <c r="EH101" s="197"/>
      <c r="EI101" s="197"/>
      <c r="EJ101" s="197"/>
      <c r="EK101" s="197"/>
      <c r="EL101" s="197"/>
      <c r="EM101" s="197"/>
      <c r="EN101" s="197"/>
      <c r="EO101" s="197"/>
      <c r="EP101" s="197"/>
      <c r="EQ101" s="197"/>
      <c r="ER101" s="197"/>
      <c r="ES101" s="197"/>
      <c r="ET101" s="197"/>
      <c r="EU101" s="197"/>
      <c r="EV101" s="197"/>
      <c r="EW101" s="197"/>
      <c r="EX101" s="197"/>
      <c r="EY101" s="197"/>
      <c r="EZ101" s="197"/>
      <c r="FA101" s="197"/>
      <c r="FB101" s="197"/>
      <c r="FC101" s="197"/>
      <c r="FD101" s="197"/>
      <c r="FE101" s="197"/>
      <c r="FF101" s="197"/>
      <c r="FG101" s="197"/>
      <c r="FI101" s="20" t="str">
        <f t="shared" si="171"/>
        <v/>
      </c>
      <c r="FJ101" s="21" t="str">
        <f t="shared" si="172"/>
        <v/>
      </c>
      <c r="FK101" s="21" t="str">
        <f t="shared" si="173"/>
        <v/>
      </c>
      <c r="FL101" s="270" t="str">
        <f t="shared" si="174"/>
        <v/>
      </c>
      <c r="FM101" s="21" t="str">
        <f t="shared" si="175"/>
        <v/>
      </c>
      <c r="FN101" s="21" t="str">
        <f t="shared" si="176"/>
        <v/>
      </c>
      <c r="FO101" s="21" t="str">
        <f t="shared" si="177"/>
        <v/>
      </c>
      <c r="FP101" s="270" t="str">
        <f t="shared" si="178"/>
        <v/>
      </c>
      <c r="FQ101" s="21" t="str">
        <f t="shared" si="179"/>
        <v/>
      </c>
      <c r="FR101" s="21" t="str">
        <f t="shared" si="180"/>
        <v/>
      </c>
      <c r="FS101" s="21" t="str">
        <f t="shared" si="181"/>
        <v/>
      </c>
      <c r="FT101" s="270" t="str">
        <f t="shared" si="182"/>
        <v/>
      </c>
      <c r="FU101" s="21" t="str">
        <f t="shared" si="183"/>
        <v/>
      </c>
      <c r="FV101" s="21" t="str">
        <f t="shared" si="184"/>
        <v/>
      </c>
      <c r="FW101" s="21" t="str">
        <f t="shared" si="185"/>
        <v/>
      </c>
      <c r="FX101" s="270" t="str">
        <f t="shared" si="186"/>
        <v/>
      </c>
      <c r="FY101" s="270" t="str">
        <f t="shared" si="187"/>
        <v/>
      </c>
      <c r="FZ101" s="273" t="str">
        <f t="shared" si="142"/>
        <v/>
      </c>
      <c r="GA101" s="270" t="str">
        <f t="shared" si="143"/>
        <v/>
      </c>
      <c r="GB101" s="273" t="str">
        <f t="shared" si="144"/>
        <v/>
      </c>
      <c r="GC101" s="20" t="str">
        <f t="shared" si="188"/>
        <v/>
      </c>
      <c r="GD101" s="21" t="str">
        <f t="shared" si="189"/>
        <v/>
      </c>
      <c r="GE101" s="21" t="str">
        <f t="shared" si="190"/>
        <v/>
      </c>
      <c r="GF101" s="21" t="str">
        <f t="shared" si="191"/>
        <v/>
      </c>
      <c r="GG101" s="21" t="str">
        <f t="shared" si="192"/>
        <v/>
      </c>
      <c r="GH101" s="21" t="str">
        <f t="shared" si="193"/>
        <v/>
      </c>
      <c r="GI101" s="21" t="str">
        <f t="shared" si="194"/>
        <v/>
      </c>
      <c r="GJ101" s="21" t="str">
        <f t="shared" si="195"/>
        <v/>
      </c>
      <c r="GK101" s="21" t="str">
        <f t="shared" si="196"/>
        <v/>
      </c>
      <c r="GL101" s="21" t="str">
        <f t="shared" si="197"/>
        <v/>
      </c>
      <c r="GM101" s="21" t="str">
        <f t="shared" si="198"/>
        <v/>
      </c>
      <c r="GN101" s="270" t="str">
        <f t="shared" si="199"/>
        <v/>
      </c>
      <c r="GO101" s="240" t="str">
        <f t="shared" si="145"/>
        <v/>
      </c>
      <c r="GP101" s="275" t="str">
        <f t="shared" si="146"/>
        <v/>
      </c>
      <c r="GQ101" s="20" t="str">
        <f t="shared" si="147"/>
        <v/>
      </c>
      <c r="GR101" s="21" t="str">
        <f t="shared" si="148"/>
        <v/>
      </c>
      <c r="GS101" s="21" t="str">
        <f t="shared" si="149"/>
        <v/>
      </c>
      <c r="GT101" s="21" t="str">
        <f t="shared" si="150"/>
        <v/>
      </c>
      <c r="GU101" s="21" t="str">
        <f t="shared" si="151"/>
        <v/>
      </c>
      <c r="GV101" s="21" t="str">
        <f t="shared" si="152"/>
        <v/>
      </c>
      <c r="GW101" s="21" t="str">
        <f t="shared" si="153"/>
        <v/>
      </c>
      <c r="GX101" s="21" t="str">
        <f t="shared" si="154"/>
        <v/>
      </c>
      <c r="GY101" s="21" t="str">
        <f t="shared" si="155"/>
        <v/>
      </c>
      <c r="GZ101" s="21" t="str">
        <f t="shared" si="156"/>
        <v/>
      </c>
      <c r="HA101" s="21" t="str">
        <f t="shared" si="157"/>
        <v/>
      </c>
      <c r="HB101" s="21" t="str">
        <f t="shared" si="158"/>
        <v/>
      </c>
      <c r="HC101" s="275" t="str">
        <f t="shared" si="159"/>
        <v/>
      </c>
      <c r="HD101" s="273" t="str">
        <f t="shared" si="160"/>
        <v/>
      </c>
      <c r="HE101" s="240" t="str">
        <f t="shared" si="161"/>
        <v/>
      </c>
      <c r="HQ101" s="273" t="str">
        <f t="shared" si="162"/>
        <v/>
      </c>
      <c r="HR101" s="20" t="str">
        <f t="shared" si="163"/>
        <v/>
      </c>
      <c r="HS101" s="21" t="str">
        <f t="shared" si="164"/>
        <v/>
      </c>
      <c r="HT101" s="21" t="str">
        <f t="shared" si="165"/>
        <v/>
      </c>
      <c r="HU101" s="270" t="str">
        <f t="shared" si="166"/>
        <v/>
      </c>
      <c r="HV101" s="180" t="str">
        <f t="shared" si="167"/>
        <v/>
      </c>
      <c r="HW101" s="180" t="str">
        <f t="shared" si="168"/>
        <v/>
      </c>
      <c r="HX101" s="20" t="str">
        <f t="shared" si="200"/>
        <v/>
      </c>
      <c r="HY101" s="21" t="str">
        <f t="shared" si="201"/>
        <v/>
      </c>
      <c r="HZ101" s="21" t="str">
        <f t="shared" si="202"/>
        <v/>
      </c>
      <c r="IA101" s="21" t="str">
        <f t="shared" si="203"/>
        <v/>
      </c>
      <c r="IB101" s="21" t="str">
        <f t="shared" si="204"/>
        <v/>
      </c>
      <c r="IC101" s="21" t="str">
        <f t="shared" si="205"/>
        <v/>
      </c>
      <c r="ID101" s="21" t="str">
        <f t="shared" si="206"/>
        <v/>
      </c>
      <c r="IE101" s="21" t="str">
        <f t="shared" si="207"/>
        <v/>
      </c>
      <c r="IF101" s="21" t="str">
        <f t="shared" si="208"/>
        <v/>
      </c>
      <c r="IG101" s="21" t="str">
        <f t="shared" si="209"/>
        <v/>
      </c>
      <c r="IH101" s="21" t="str">
        <f t="shared" si="210"/>
        <v/>
      </c>
      <c r="II101" s="21" t="str">
        <f t="shared" si="211"/>
        <v/>
      </c>
      <c r="IJ101" s="21" t="str">
        <f t="shared" si="212"/>
        <v/>
      </c>
      <c r="IK101" s="181" t="str">
        <f t="shared" si="169"/>
        <v/>
      </c>
      <c r="IL101" s="20" t="str">
        <f t="shared" si="213"/>
        <v/>
      </c>
      <c r="IM101" s="21" t="str">
        <f t="shared" si="214"/>
        <v/>
      </c>
      <c r="IN101" s="21" t="str">
        <f t="shared" si="215"/>
        <v/>
      </c>
      <c r="IO101" s="21" t="str">
        <f t="shared" si="216"/>
        <v/>
      </c>
      <c r="IP101" s="21" t="str">
        <f t="shared" si="217"/>
        <v/>
      </c>
      <c r="IQ101" s="21" t="str">
        <f t="shared" si="218"/>
        <v/>
      </c>
      <c r="IR101" s="21" t="str">
        <f t="shared" si="219"/>
        <v/>
      </c>
      <c r="IS101" s="21" t="str">
        <f t="shared" si="220"/>
        <v/>
      </c>
      <c r="IT101" s="21" t="str">
        <f t="shared" si="221"/>
        <v/>
      </c>
      <c r="IU101" s="21" t="str">
        <f t="shared" si="222"/>
        <v/>
      </c>
      <c r="IV101" s="21" t="str">
        <f t="shared" si="223"/>
        <v/>
      </c>
      <c r="IW101" s="182" t="str">
        <f t="shared" si="170"/>
        <v/>
      </c>
    </row>
    <row r="102" spans="2:257" x14ac:dyDescent="0.4">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c r="DQ102" s="197"/>
      <c r="DR102" s="197"/>
      <c r="DS102" s="197"/>
      <c r="DT102" s="197"/>
      <c r="DU102" s="197"/>
      <c r="DV102" s="197"/>
      <c r="DW102" s="197"/>
      <c r="DX102" s="197"/>
      <c r="DY102" s="197"/>
      <c r="DZ102" s="197"/>
      <c r="EA102" s="197"/>
      <c r="EB102" s="197"/>
      <c r="EC102" s="197"/>
      <c r="ED102" s="197"/>
      <c r="EE102" s="197"/>
      <c r="EF102" s="197"/>
      <c r="EG102" s="197"/>
      <c r="EH102" s="197"/>
      <c r="EI102" s="197"/>
      <c r="EJ102" s="197"/>
      <c r="EK102" s="197"/>
      <c r="EL102" s="197"/>
      <c r="EM102" s="197"/>
      <c r="EN102" s="197"/>
      <c r="EO102" s="197"/>
      <c r="EP102" s="197"/>
      <c r="EQ102" s="197"/>
      <c r="ER102" s="197"/>
      <c r="ES102" s="197"/>
      <c r="ET102" s="197"/>
      <c r="EU102" s="197"/>
      <c r="EV102" s="197"/>
      <c r="EW102" s="197"/>
      <c r="EX102" s="197"/>
      <c r="EY102" s="197"/>
      <c r="EZ102" s="197"/>
      <c r="FA102" s="197"/>
      <c r="FB102" s="197"/>
      <c r="FC102" s="197"/>
      <c r="FD102" s="197"/>
      <c r="FE102" s="197"/>
      <c r="FF102" s="197"/>
      <c r="FG102" s="197"/>
      <c r="FI102" s="20" t="str">
        <f t="shared" si="171"/>
        <v/>
      </c>
      <c r="FJ102" s="21" t="str">
        <f t="shared" si="172"/>
        <v/>
      </c>
      <c r="FK102" s="21" t="str">
        <f t="shared" si="173"/>
        <v/>
      </c>
      <c r="FL102" s="270" t="str">
        <f t="shared" si="174"/>
        <v/>
      </c>
      <c r="FM102" s="21" t="str">
        <f t="shared" si="175"/>
        <v/>
      </c>
      <c r="FN102" s="21" t="str">
        <f t="shared" si="176"/>
        <v/>
      </c>
      <c r="FO102" s="21" t="str">
        <f t="shared" si="177"/>
        <v/>
      </c>
      <c r="FP102" s="270" t="str">
        <f t="shared" si="178"/>
        <v/>
      </c>
      <c r="FQ102" s="21" t="str">
        <f t="shared" si="179"/>
        <v/>
      </c>
      <c r="FR102" s="21" t="str">
        <f t="shared" si="180"/>
        <v/>
      </c>
      <c r="FS102" s="21" t="str">
        <f t="shared" si="181"/>
        <v/>
      </c>
      <c r="FT102" s="270" t="str">
        <f t="shared" si="182"/>
        <v/>
      </c>
      <c r="FU102" s="21" t="str">
        <f t="shared" si="183"/>
        <v/>
      </c>
      <c r="FV102" s="21" t="str">
        <f t="shared" si="184"/>
        <v/>
      </c>
      <c r="FW102" s="21" t="str">
        <f t="shared" si="185"/>
        <v/>
      </c>
      <c r="FX102" s="270" t="str">
        <f t="shared" si="186"/>
        <v/>
      </c>
      <c r="FY102" s="270" t="str">
        <f t="shared" si="187"/>
        <v/>
      </c>
      <c r="FZ102" s="273" t="str">
        <f t="shared" si="142"/>
        <v/>
      </c>
      <c r="GA102" s="270" t="str">
        <f t="shared" si="143"/>
        <v/>
      </c>
      <c r="GB102" s="273" t="str">
        <f t="shared" si="144"/>
        <v/>
      </c>
      <c r="GC102" s="20" t="str">
        <f t="shared" si="188"/>
        <v/>
      </c>
      <c r="GD102" s="21" t="str">
        <f t="shared" si="189"/>
        <v/>
      </c>
      <c r="GE102" s="21" t="str">
        <f t="shared" si="190"/>
        <v/>
      </c>
      <c r="GF102" s="21" t="str">
        <f t="shared" si="191"/>
        <v/>
      </c>
      <c r="GG102" s="21" t="str">
        <f t="shared" si="192"/>
        <v/>
      </c>
      <c r="GH102" s="21" t="str">
        <f t="shared" si="193"/>
        <v/>
      </c>
      <c r="GI102" s="21" t="str">
        <f t="shared" si="194"/>
        <v/>
      </c>
      <c r="GJ102" s="21" t="str">
        <f t="shared" si="195"/>
        <v/>
      </c>
      <c r="GK102" s="21" t="str">
        <f t="shared" si="196"/>
        <v/>
      </c>
      <c r="GL102" s="21" t="str">
        <f t="shared" si="197"/>
        <v/>
      </c>
      <c r="GM102" s="21" t="str">
        <f t="shared" si="198"/>
        <v/>
      </c>
      <c r="GN102" s="270" t="str">
        <f t="shared" si="199"/>
        <v/>
      </c>
      <c r="GO102" s="240" t="str">
        <f t="shared" si="145"/>
        <v/>
      </c>
      <c r="GP102" s="275" t="str">
        <f t="shared" si="146"/>
        <v/>
      </c>
      <c r="GQ102" s="20" t="str">
        <f t="shared" si="147"/>
        <v/>
      </c>
      <c r="GR102" s="21" t="str">
        <f t="shared" si="148"/>
        <v/>
      </c>
      <c r="GS102" s="21" t="str">
        <f t="shared" si="149"/>
        <v/>
      </c>
      <c r="GT102" s="21" t="str">
        <f t="shared" si="150"/>
        <v/>
      </c>
      <c r="GU102" s="21" t="str">
        <f t="shared" si="151"/>
        <v/>
      </c>
      <c r="GV102" s="21" t="str">
        <f t="shared" si="152"/>
        <v/>
      </c>
      <c r="GW102" s="21" t="str">
        <f t="shared" si="153"/>
        <v/>
      </c>
      <c r="GX102" s="21" t="str">
        <f t="shared" si="154"/>
        <v/>
      </c>
      <c r="GY102" s="21" t="str">
        <f t="shared" si="155"/>
        <v/>
      </c>
      <c r="GZ102" s="21" t="str">
        <f t="shared" si="156"/>
        <v/>
      </c>
      <c r="HA102" s="21" t="str">
        <f t="shared" si="157"/>
        <v/>
      </c>
      <c r="HB102" s="21" t="str">
        <f t="shared" si="158"/>
        <v/>
      </c>
      <c r="HC102" s="275" t="str">
        <f t="shared" si="159"/>
        <v/>
      </c>
      <c r="HD102" s="273" t="str">
        <f t="shared" si="160"/>
        <v/>
      </c>
      <c r="HE102" s="240" t="str">
        <f t="shared" si="161"/>
        <v/>
      </c>
      <c r="HQ102" s="273" t="str">
        <f t="shared" si="162"/>
        <v/>
      </c>
      <c r="HR102" s="20" t="str">
        <f t="shared" si="163"/>
        <v/>
      </c>
      <c r="HS102" s="21" t="str">
        <f t="shared" si="164"/>
        <v/>
      </c>
      <c r="HT102" s="21" t="str">
        <f t="shared" si="165"/>
        <v/>
      </c>
      <c r="HU102" s="270" t="str">
        <f t="shared" si="166"/>
        <v/>
      </c>
      <c r="HV102" s="180" t="str">
        <f t="shared" si="167"/>
        <v/>
      </c>
      <c r="HW102" s="180" t="str">
        <f t="shared" si="168"/>
        <v/>
      </c>
      <c r="HX102" s="20" t="str">
        <f t="shared" si="200"/>
        <v/>
      </c>
      <c r="HY102" s="21" t="str">
        <f t="shared" si="201"/>
        <v/>
      </c>
      <c r="HZ102" s="21" t="str">
        <f t="shared" si="202"/>
        <v/>
      </c>
      <c r="IA102" s="21" t="str">
        <f t="shared" si="203"/>
        <v/>
      </c>
      <c r="IB102" s="21" t="str">
        <f t="shared" si="204"/>
        <v/>
      </c>
      <c r="IC102" s="21" t="str">
        <f t="shared" si="205"/>
        <v/>
      </c>
      <c r="ID102" s="21" t="str">
        <f t="shared" si="206"/>
        <v/>
      </c>
      <c r="IE102" s="21" t="str">
        <f t="shared" si="207"/>
        <v/>
      </c>
      <c r="IF102" s="21" t="str">
        <f t="shared" si="208"/>
        <v/>
      </c>
      <c r="IG102" s="21" t="str">
        <f t="shared" si="209"/>
        <v/>
      </c>
      <c r="IH102" s="21" t="str">
        <f t="shared" si="210"/>
        <v/>
      </c>
      <c r="II102" s="21" t="str">
        <f t="shared" si="211"/>
        <v/>
      </c>
      <c r="IJ102" s="21" t="str">
        <f t="shared" si="212"/>
        <v/>
      </c>
      <c r="IK102" s="181" t="str">
        <f t="shared" si="169"/>
        <v/>
      </c>
      <c r="IL102" s="20" t="str">
        <f t="shared" si="213"/>
        <v/>
      </c>
      <c r="IM102" s="21" t="str">
        <f t="shared" si="214"/>
        <v/>
      </c>
      <c r="IN102" s="21" t="str">
        <f t="shared" si="215"/>
        <v/>
      </c>
      <c r="IO102" s="21" t="str">
        <f t="shared" si="216"/>
        <v/>
      </c>
      <c r="IP102" s="21" t="str">
        <f t="shared" si="217"/>
        <v/>
      </c>
      <c r="IQ102" s="21" t="str">
        <f t="shared" si="218"/>
        <v/>
      </c>
      <c r="IR102" s="21" t="str">
        <f t="shared" si="219"/>
        <v/>
      </c>
      <c r="IS102" s="21" t="str">
        <f t="shared" si="220"/>
        <v/>
      </c>
      <c r="IT102" s="21" t="str">
        <f t="shared" si="221"/>
        <v/>
      </c>
      <c r="IU102" s="21" t="str">
        <f t="shared" si="222"/>
        <v/>
      </c>
      <c r="IV102" s="21" t="str">
        <f t="shared" si="223"/>
        <v/>
      </c>
      <c r="IW102" s="182" t="str">
        <f t="shared" si="170"/>
        <v/>
      </c>
    </row>
    <row r="103" spans="2:257" x14ac:dyDescent="0.4">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7"/>
      <c r="EO103" s="197"/>
      <c r="EP103" s="197"/>
      <c r="EQ103" s="197"/>
      <c r="ER103" s="197"/>
      <c r="ES103" s="197"/>
      <c r="ET103" s="197"/>
      <c r="EU103" s="197"/>
      <c r="EV103" s="197"/>
      <c r="EW103" s="197"/>
      <c r="EX103" s="197"/>
      <c r="EY103" s="197"/>
      <c r="EZ103" s="197"/>
      <c r="FA103" s="197"/>
      <c r="FB103" s="197"/>
      <c r="FC103" s="197"/>
      <c r="FD103" s="197"/>
      <c r="FE103" s="197"/>
      <c r="FF103" s="197"/>
      <c r="FG103" s="197"/>
      <c r="FI103" s="20" t="str">
        <f t="shared" si="171"/>
        <v/>
      </c>
      <c r="FJ103" s="21" t="str">
        <f t="shared" si="172"/>
        <v/>
      </c>
      <c r="FK103" s="21" t="str">
        <f t="shared" si="173"/>
        <v/>
      </c>
      <c r="FL103" s="270" t="str">
        <f t="shared" si="174"/>
        <v/>
      </c>
      <c r="FM103" s="21" t="str">
        <f t="shared" si="175"/>
        <v/>
      </c>
      <c r="FN103" s="21" t="str">
        <f t="shared" si="176"/>
        <v/>
      </c>
      <c r="FO103" s="21" t="str">
        <f t="shared" si="177"/>
        <v/>
      </c>
      <c r="FP103" s="270" t="str">
        <f t="shared" si="178"/>
        <v/>
      </c>
      <c r="FQ103" s="21" t="str">
        <f t="shared" si="179"/>
        <v/>
      </c>
      <c r="FR103" s="21" t="str">
        <f t="shared" si="180"/>
        <v/>
      </c>
      <c r="FS103" s="21" t="str">
        <f t="shared" si="181"/>
        <v/>
      </c>
      <c r="FT103" s="270" t="str">
        <f t="shared" si="182"/>
        <v/>
      </c>
      <c r="FU103" s="21" t="str">
        <f t="shared" si="183"/>
        <v/>
      </c>
      <c r="FV103" s="21" t="str">
        <f t="shared" si="184"/>
        <v/>
      </c>
      <c r="FW103" s="21" t="str">
        <f t="shared" si="185"/>
        <v/>
      </c>
      <c r="FX103" s="270" t="str">
        <f t="shared" si="186"/>
        <v/>
      </c>
      <c r="FY103" s="270" t="str">
        <f t="shared" si="187"/>
        <v/>
      </c>
      <c r="FZ103" s="273" t="str">
        <f t="shared" si="142"/>
        <v/>
      </c>
      <c r="GA103" s="270" t="str">
        <f t="shared" si="143"/>
        <v/>
      </c>
      <c r="GB103" s="273" t="str">
        <f t="shared" si="144"/>
        <v/>
      </c>
      <c r="GC103" s="20" t="str">
        <f t="shared" si="188"/>
        <v/>
      </c>
      <c r="GD103" s="21" t="str">
        <f t="shared" si="189"/>
        <v/>
      </c>
      <c r="GE103" s="21" t="str">
        <f t="shared" si="190"/>
        <v/>
      </c>
      <c r="GF103" s="21" t="str">
        <f t="shared" si="191"/>
        <v/>
      </c>
      <c r="GG103" s="21" t="str">
        <f t="shared" si="192"/>
        <v/>
      </c>
      <c r="GH103" s="21" t="str">
        <f t="shared" si="193"/>
        <v/>
      </c>
      <c r="GI103" s="21" t="str">
        <f t="shared" si="194"/>
        <v/>
      </c>
      <c r="GJ103" s="21" t="str">
        <f t="shared" si="195"/>
        <v/>
      </c>
      <c r="GK103" s="21" t="str">
        <f t="shared" si="196"/>
        <v/>
      </c>
      <c r="GL103" s="21" t="str">
        <f t="shared" si="197"/>
        <v/>
      </c>
      <c r="GM103" s="21" t="str">
        <f t="shared" si="198"/>
        <v/>
      </c>
      <c r="GN103" s="270" t="str">
        <f t="shared" si="199"/>
        <v/>
      </c>
      <c r="GO103" s="240" t="str">
        <f t="shared" si="145"/>
        <v/>
      </c>
      <c r="GP103" s="275" t="str">
        <f t="shared" si="146"/>
        <v/>
      </c>
      <c r="GQ103" s="20" t="str">
        <f t="shared" si="147"/>
        <v/>
      </c>
      <c r="GR103" s="21" t="str">
        <f t="shared" si="148"/>
        <v/>
      </c>
      <c r="GS103" s="21" t="str">
        <f t="shared" si="149"/>
        <v/>
      </c>
      <c r="GT103" s="21" t="str">
        <f t="shared" si="150"/>
        <v/>
      </c>
      <c r="GU103" s="21" t="str">
        <f t="shared" si="151"/>
        <v/>
      </c>
      <c r="GV103" s="21" t="str">
        <f t="shared" si="152"/>
        <v/>
      </c>
      <c r="GW103" s="21" t="str">
        <f t="shared" si="153"/>
        <v/>
      </c>
      <c r="GX103" s="21" t="str">
        <f t="shared" si="154"/>
        <v/>
      </c>
      <c r="GY103" s="21" t="str">
        <f t="shared" si="155"/>
        <v/>
      </c>
      <c r="GZ103" s="21" t="str">
        <f t="shared" si="156"/>
        <v/>
      </c>
      <c r="HA103" s="21" t="str">
        <f t="shared" si="157"/>
        <v/>
      </c>
      <c r="HB103" s="21" t="str">
        <f t="shared" si="158"/>
        <v/>
      </c>
      <c r="HC103" s="275" t="str">
        <f t="shared" si="159"/>
        <v/>
      </c>
      <c r="HD103" s="273" t="str">
        <f t="shared" si="160"/>
        <v/>
      </c>
      <c r="HE103" s="240" t="str">
        <f t="shared" si="161"/>
        <v/>
      </c>
      <c r="HQ103" s="273" t="str">
        <f t="shared" si="162"/>
        <v/>
      </c>
      <c r="HR103" s="20" t="str">
        <f t="shared" si="163"/>
        <v/>
      </c>
      <c r="HS103" s="21" t="str">
        <f t="shared" si="164"/>
        <v/>
      </c>
      <c r="HT103" s="21" t="str">
        <f t="shared" si="165"/>
        <v/>
      </c>
      <c r="HU103" s="270" t="str">
        <f t="shared" si="166"/>
        <v/>
      </c>
      <c r="HV103" s="180" t="str">
        <f t="shared" si="167"/>
        <v/>
      </c>
      <c r="HW103" s="180" t="str">
        <f t="shared" si="168"/>
        <v/>
      </c>
      <c r="HX103" s="20" t="str">
        <f t="shared" si="200"/>
        <v/>
      </c>
      <c r="HY103" s="21" t="str">
        <f t="shared" si="201"/>
        <v/>
      </c>
      <c r="HZ103" s="21" t="str">
        <f t="shared" si="202"/>
        <v/>
      </c>
      <c r="IA103" s="21" t="str">
        <f t="shared" si="203"/>
        <v/>
      </c>
      <c r="IB103" s="21" t="str">
        <f t="shared" si="204"/>
        <v/>
      </c>
      <c r="IC103" s="21" t="str">
        <f t="shared" si="205"/>
        <v/>
      </c>
      <c r="ID103" s="21" t="str">
        <f t="shared" si="206"/>
        <v/>
      </c>
      <c r="IE103" s="21" t="str">
        <f t="shared" si="207"/>
        <v/>
      </c>
      <c r="IF103" s="21" t="str">
        <f t="shared" si="208"/>
        <v/>
      </c>
      <c r="IG103" s="21" t="str">
        <f t="shared" si="209"/>
        <v/>
      </c>
      <c r="IH103" s="21" t="str">
        <f t="shared" si="210"/>
        <v/>
      </c>
      <c r="II103" s="21" t="str">
        <f t="shared" si="211"/>
        <v/>
      </c>
      <c r="IJ103" s="21" t="str">
        <f t="shared" si="212"/>
        <v/>
      </c>
      <c r="IK103" s="181" t="str">
        <f t="shared" si="169"/>
        <v/>
      </c>
      <c r="IL103" s="20" t="str">
        <f t="shared" si="213"/>
        <v/>
      </c>
      <c r="IM103" s="21" t="str">
        <f t="shared" si="214"/>
        <v/>
      </c>
      <c r="IN103" s="21" t="str">
        <f t="shared" si="215"/>
        <v/>
      </c>
      <c r="IO103" s="21" t="str">
        <f t="shared" si="216"/>
        <v/>
      </c>
      <c r="IP103" s="21" t="str">
        <f t="shared" si="217"/>
        <v/>
      </c>
      <c r="IQ103" s="21" t="str">
        <f t="shared" si="218"/>
        <v/>
      </c>
      <c r="IR103" s="21" t="str">
        <f t="shared" si="219"/>
        <v/>
      </c>
      <c r="IS103" s="21" t="str">
        <f t="shared" si="220"/>
        <v/>
      </c>
      <c r="IT103" s="21" t="str">
        <f t="shared" si="221"/>
        <v/>
      </c>
      <c r="IU103" s="21" t="str">
        <f t="shared" si="222"/>
        <v/>
      </c>
      <c r="IV103" s="21" t="str">
        <f t="shared" si="223"/>
        <v/>
      </c>
      <c r="IW103" s="182" t="str">
        <f t="shared" si="170"/>
        <v/>
      </c>
    </row>
    <row r="104" spans="2:257" x14ac:dyDescent="0.4">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I104" s="23" t="str">
        <f t="shared" si="171"/>
        <v/>
      </c>
      <c r="FJ104" s="19" t="str">
        <f t="shared" si="172"/>
        <v/>
      </c>
      <c r="FK104" s="19" t="str">
        <f t="shared" si="173"/>
        <v/>
      </c>
      <c r="FL104" s="231" t="str">
        <f t="shared" si="174"/>
        <v/>
      </c>
      <c r="FM104" s="19" t="str">
        <f t="shared" si="175"/>
        <v/>
      </c>
      <c r="FN104" s="19" t="str">
        <f t="shared" si="176"/>
        <v/>
      </c>
      <c r="FO104" s="19" t="str">
        <f t="shared" si="177"/>
        <v/>
      </c>
      <c r="FP104" s="231" t="str">
        <f t="shared" si="178"/>
        <v/>
      </c>
      <c r="FQ104" s="19" t="str">
        <f t="shared" si="179"/>
        <v/>
      </c>
      <c r="FR104" s="19" t="str">
        <f t="shared" si="180"/>
        <v/>
      </c>
      <c r="FS104" s="19" t="str">
        <f t="shared" si="181"/>
        <v/>
      </c>
      <c r="FT104" s="231" t="str">
        <f t="shared" si="182"/>
        <v/>
      </c>
      <c r="FU104" s="19" t="str">
        <f t="shared" si="183"/>
        <v/>
      </c>
      <c r="FV104" s="19" t="str">
        <f t="shared" si="184"/>
        <v/>
      </c>
      <c r="FW104" s="19" t="str">
        <f t="shared" si="185"/>
        <v/>
      </c>
      <c r="FX104" s="231" t="str">
        <f t="shared" si="186"/>
        <v/>
      </c>
      <c r="FY104" s="231" t="str">
        <f t="shared" si="187"/>
        <v/>
      </c>
      <c r="FZ104" s="273" t="str">
        <f t="shared" si="142"/>
        <v/>
      </c>
      <c r="GA104" s="270" t="str">
        <f t="shared" si="143"/>
        <v/>
      </c>
      <c r="GB104" s="273" t="str">
        <f t="shared" si="144"/>
        <v/>
      </c>
      <c r="GC104" s="23" t="str">
        <f t="shared" si="188"/>
        <v/>
      </c>
      <c r="GD104" s="19" t="str">
        <f t="shared" si="189"/>
        <v/>
      </c>
      <c r="GE104" s="19" t="str">
        <f t="shared" si="190"/>
        <v/>
      </c>
      <c r="GF104" s="19" t="str">
        <f t="shared" si="191"/>
        <v/>
      </c>
      <c r="GG104" s="19" t="str">
        <f t="shared" si="192"/>
        <v/>
      </c>
      <c r="GH104" s="19" t="str">
        <f t="shared" si="193"/>
        <v/>
      </c>
      <c r="GI104" s="19" t="str">
        <f t="shared" si="194"/>
        <v/>
      </c>
      <c r="GJ104" s="19" t="str">
        <f t="shared" si="195"/>
        <v/>
      </c>
      <c r="GK104" s="19" t="str">
        <f t="shared" si="196"/>
        <v/>
      </c>
      <c r="GL104" s="19" t="str">
        <f t="shared" si="197"/>
        <v/>
      </c>
      <c r="GM104" s="19" t="str">
        <f t="shared" si="198"/>
        <v/>
      </c>
      <c r="GN104" s="231" t="str">
        <f t="shared" si="199"/>
        <v/>
      </c>
      <c r="GO104" s="237" t="str">
        <f t="shared" si="145"/>
        <v/>
      </c>
      <c r="GP104" s="245" t="str">
        <f t="shared" si="146"/>
        <v/>
      </c>
      <c r="GQ104" s="23" t="str">
        <f t="shared" si="147"/>
        <v/>
      </c>
      <c r="GR104" s="19" t="str">
        <f t="shared" si="148"/>
        <v/>
      </c>
      <c r="GS104" s="19" t="str">
        <f t="shared" si="149"/>
        <v/>
      </c>
      <c r="GT104" s="19" t="str">
        <f t="shared" si="150"/>
        <v/>
      </c>
      <c r="GU104" s="19" t="str">
        <f t="shared" si="151"/>
        <v/>
      </c>
      <c r="GV104" s="19" t="str">
        <f t="shared" si="152"/>
        <v/>
      </c>
      <c r="GW104" s="19" t="str">
        <f t="shared" si="153"/>
        <v/>
      </c>
      <c r="GX104" s="19" t="str">
        <f t="shared" si="154"/>
        <v/>
      </c>
      <c r="GY104" s="19" t="str">
        <f t="shared" si="155"/>
        <v/>
      </c>
      <c r="GZ104" s="19" t="str">
        <f t="shared" si="156"/>
        <v/>
      </c>
      <c r="HA104" s="19" t="str">
        <f t="shared" si="157"/>
        <v/>
      </c>
      <c r="HB104" s="19" t="str">
        <f t="shared" si="158"/>
        <v/>
      </c>
      <c r="HC104" s="245" t="str">
        <f t="shared" si="159"/>
        <v/>
      </c>
      <c r="HD104" s="235" t="str">
        <f t="shared" si="160"/>
        <v/>
      </c>
      <c r="HE104" s="237" t="str">
        <f t="shared" si="161"/>
        <v/>
      </c>
      <c r="HQ104" s="235" t="str">
        <f t="shared" si="162"/>
        <v/>
      </c>
      <c r="HR104" s="23" t="str">
        <f t="shared" si="163"/>
        <v/>
      </c>
      <c r="HS104" s="19" t="str">
        <f t="shared" si="164"/>
        <v/>
      </c>
      <c r="HT104" s="19" t="str">
        <f t="shared" si="165"/>
        <v/>
      </c>
      <c r="HU104" s="231" t="str">
        <f>IF(HR104="","",SUM(HR104:HT104))</f>
        <v/>
      </c>
      <c r="HV104" s="250" t="str">
        <f t="shared" si="167"/>
        <v/>
      </c>
      <c r="HW104" s="250" t="str">
        <f t="shared" si="168"/>
        <v/>
      </c>
      <c r="HX104" s="23" t="str">
        <f t="shared" si="200"/>
        <v/>
      </c>
      <c r="HY104" s="19" t="str">
        <f t="shared" si="201"/>
        <v/>
      </c>
      <c r="HZ104" s="19" t="str">
        <f t="shared" si="202"/>
        <v/>
      </c>
      <c r="IA104" s="19" t="str">
        <f t="shared" si="203"/>
        <v/>
      </c>
      <c r="IB104" s="19" t="str">
        <f t="shared" si="204"/>
        <v/>
      </c>
      <c r="IC104" s="19" t="str">
        <f t="shared" si="205"/>
        <v/>
      </c>
      <c r="ID104" s="19" t="str">
        <f t="shared" si="206"/>
        <v/>
      </c>
      <c r="IE104" s="19" t="str">
        <f t="shared" si="207"/>
        <v/>
      </c>
      <c r="IF104" s="19" t="str">
        <f t="shared" si="208"/>
        <v/>
      </c>
      <c r="IG104" s="19" t="str">
        <f t="shared" si="209"/>
        <v/>
      </c>
      <c r="IH104" s="19" t="str">
        <f t="shared" si="210"/>
        <v/>
      </c>
      <c r="II104" s="19" t="str">
        <f t="shared" si="211"/>
        <v/>
      </c>
      <c r="IJ104" s="19" t="str">
        <f t="shared" si="212"/>
        <v/>
      </c>
      <c r="IK104" s="251" t="str">
        <f t="shared" si="169"/>
        <v/>
      </c>
      <c r="IL104" s="23" t="str">
        <f t="shared" si="213"/>
        <v/>
      </c>
      <c r="IM104" s="19" t="str">
        <f t="shared" si="214"/>
        <v/>
      </c>
      <c r="IN104" s="19" t="str">
        <f t="shared" si="215"/>
        <v/>
      </c>
      <c r="IO104" s="19" t="str">
        <f t="shared" si="216"/>
        <v/>
      </c>
      <c r="IP104" s="19" t="str">
        <f t="shared" si="217"/>
        <v/>
      </c>
      <c r="IQ104" s="19" t="str">
        <f t="shared" si="218"/>
        <v/>
      </c>
      <c r="IR104" s="19" t="str">
        <f t="shared" si="219"/>
        <v/>
      </c>
      <c r="IS104" s="19" t="str">
        <f t="shared" si="220"/>
        <v/>
      </c>
      <c r="IT104" s="19" t="str">
        <f t="shared" si="221"/>
        <v/>
      </c>
      <c r="IU104" s="19" t="str">
        <f t="shared" si="222"/>
        <v/>
      </c>
      <c r="IV104" s="19" t="str">
        <f t="shared" si="223"/>
        <v/>
      </c>
      <c r="IW104" s="283" t="str">
        <f t="shared" si="170"/>
        <v/>
      </c>
    </row>
  </sheetData>
  <mergeCells count="9">
    <mergeCell ref="CF1:CR1"/>
    <mergeCell ref="P1:CE1"/>
    <mergeCell ref="FE1:FG1"/>
    <mergeCell ref="EW1:FD1"/>
    <mergeCell ref="E1:O1"/>
    <mergeCell ref="DY1:EU1"/>
    <mergeCell ref="DO1:DX1"/>
    <mergeCell ref="DA1:DN1"/>
    <mergeCell ref="CS1:CZ1"/>
  </mergeCells>
  <phoneticPr fontId="16" type="noConversion"/>
  <dataValidations count="1">
    <dataValidation type="list" allowBlank="1" showInputMessage="1" showErrorMessage="1" sqref="A8" xr:uid="{00000000-0002-0000-0600-000000000000}">
      <formula1>"NOT YET,DONE"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GA9"/>
  <sheetViews>
    <sheetView zoomScale="90" zoomScaleNormal="90" zoomScalePageLayoutView="90" workbookViewId="0">
      <selection activeCell="B17" sqref="B17"/>
    </sheetView>
  </sheetViews>
  <sheetFormatPr defaultColWidth="8.796875" defaultRowHeight="14.25" x14ac:dyDescent="0.45"/>
  <cols>
    <col min="1" max="1" width="18.6640625" bestFit="1" customWidth="1"/>
  </cols>
  <sheetData>
    <row r="1" spans="1:183" s="1" customFormat="1" ht="13.15" x14ac:dyDescent="0.4">
      <c r="A1" s="260" t="s">
        <v>279</v>
      </c>
      <c r="B1" s="214"/>
      <c r="C1" s="214"/>
      <c r="D1" s="214"/>
      <c r="E1" s="339" t="s">
        <v>778</v>
      </c>
      <c r="F1" s="340"/>
      <c r="G1" s="340"/>
      <c r="H1" s="340"/>
      <c r="I1" s="340"/>
      <c r="J1" s="340"/>
      <c r="K1" s="340"/>
      <c r="L1" s="340"/>
      <c r="M1" s="341"/>
      <c r="N1" s="331" t="s">
        <v>1220</v>
      </c>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3"/>
      <c r="CD1" s="336" t="s">
        <v>1228</v>
      </c>
      <c r="CE1" s="338"/>
      <c r="CF1" s="331" t="s">
        <v>1229</v>
      </c>
      <c r="CG1" s="332"/>
      <c r="CH1" s="332"/>
      <c r="CI1" s="332"/>
      <c r="CJ1" s="332"/>
      <c r="CK1" s="332"/>
      <c r="CL1" s="332"/>
      <c r="CM1" s="332"/>
      <c r="CN1" s="332"/>
      <c r="CO1" s="332"/>
      <c r="CP1" s="332"/>
      <c r="CQ1" s="332"/>
      <c r="CR1" s="332"/>
      <c r="CS1" s="332"/>
      <c r="CT1" s="332"/>
      <c r="CU1" s="332"/>
      <c r="CV1" s="332"/>
      <c r="CW1" s="332"/>
      <c r="CX1" s="332"/>
      <c r="CY1" s="332"/>
      <c r="CZ1" s="333"/>
      <c r="DA1" s="331" t="s">
        <v>1232</v>
      </c>
      <c r="DB1" s="332"/>
      <c r="DC1" s="332"/>
      <c r="DD1" s="332"/>
      <c r="DE1" s="332"/>
      <c r="DF1" s="332"/>
      <c r="DG1" s="332"/>
      <c r="DH1" s="332"/>
      <c r="DI1" s="332"/>
      <c r="DJ1" s="332"/>
      <c r="DK1" s="332"/>
      <c r="DL1" s="333"/>
    </row>
    <row r="2" spans="1:183" s="63" customFormat="1" ht="26.25" x14ac:dyDescent="0.45">
      <c r="A2" s="252" t="s">
        <v>269</v>
      </c>
      <c r="B2" s="215" t="s">
        <v>1238</v>
      </c>
      <c r="C2" s="215" t="s">
        <v>1239</v>
      </c>
      <c r="D2" s="215" t="s">
        <v>1233</v>
      </c>
      <c r="E2" s="262" t="s">
        <v>779</v>
      </c>
      <c r="F2" s="262" t="s">
        <v>780</v>
      </c>
      <c r="G2" s="262" t="s">
        <v>781</v>
      </c>
      <c r="H2" s="262" t="s">
        <v>782</v>
      </c>
      <c r="I2" s="262" t="s">
        <v>783</v>
      </c>
      <c r="J2" s="262" t="s">
        <v>786</v>
      </c>
      <c r="K2" s="262" t="s">
        <v>787</v>
      </c>
      <c r="L2" s="262" t="s">
        <v>788</v>
      </c>
      <c r="M2" s="262" t="s">
        <v>789</v>
      </c>
      <c r="N2" s="262" t="s">
        <v>803</v>
      </c>
      <c r="O2" s="262" t="s">
        <v>804</v>
      </c>
      <c r="P2" s="262" t="s">
        <v>805</v>
      </c>
      <c r="Q2" s="262" t="s">
        <v>806</v>
      </c>
      <c r="R2" s="262" t="s">
        <v>807</v>
      </c>
      <c r="S2" s="262" t="s">
        <v>808</v>
      </c>
      <c r="T2" s="262" t="s">
        <v>809</v>
      </c>
      <c r="U2" s="262" t="s">
        <v>810</v>
      </c>
      <c r="V2" s="262" t="s">
        <v>811</v>
      </c>
      <c r="W2" s="262" t="s">
        <v>812</v>
      </c>
      <c r="X2" s="262" t="s">
        <v>813</v>
      </c>
      <c r="Y2" s="262" t="s">
        <v>814</v>
      </c>
      <c r="Z2" s="262" t="s">
        <v>815</v>
      </c>
      <c r="AA2" s="262" t="s">
        <v>816</v>
      </c>
      <c r="AB2" s="262" t="s">
        <v>817</v>
      </c>
      <c r="AC2" s="262" t="s">
        <v>818</v>
      </c>
      <c r="AD2" s="262" t="s">
        <v>819</v>
      </c>
      <c r="AE2" s="262" t="s">
        <v>820</v>
      </c>
      <c r="AF2" s="262" t="s">
        <v>821</v>
      </c>
      <c r="AG2" s="262" t="s">
        <v>822</v>
      </c>
      <c r="AH2" s="262" t="s">
        <v>823</v>
      </c>
      <c r="AI2" s="262" t="s">
        <v>824</v>
      </c>
      <c r="AJ2" s="262" t="s">
        <v>825</v>
      </c>
      <c r="AK2" s="262" t="s">
        <v>826</v>
      </c>
      <c r="AL2" s="262" t="s">
        <v>827</v>
      </c>
      <c r="AM2" s="262" t="s">
        <v>828</v>
      </c>
      <c r="AN2" s="262" t="s">
        <v>829</v>
      </c>
      <c r="AO2" s="262" t="s">
        <v>830</v>
      </c>
      <c r="AP2" s="262" t="s">
        <v>831</v>
      </c>
      <c r="AQ2" s="262" t="s">
        <v>832</v>
      </c>
      <c r="AR2" s="262" t="s">
        <v>833</v>
      </c>
      <c r="AS2" s="262" t="s">
        <v>834</v>
      </c>
      <c r="AT2" s="262" t="s">
        <v>835</v>
      </c>
      <c r="AU2" s="262" t="s">
        <v>836</v>
      </c>
      <c r="AV2" s="262" t="s">
        <v>837</v>
      </c>
      <c r="AW2" s="262" t="s">
        <v>838</v>
      </c>
      <c r="AX2" s="262" t="s">
        <v>839</v>
      </c>
      <c r="AY2" s="262" t="s">
        <v>840</v>
      </c>
      <c r="AZ2" s="262" t="s">
        <v>841</v>
      </c>
      <c r="BA2" s="262" t="s">
        <v>842</v>
      </c>
      <c r="BB2" s="262" t="s">
        <v>843</v>
      </c>
      <c r="BC2" s="262" t="s">
        <v>844</v>
      </c>
      <c r="BD2" s="262" t="s">
        <v>845</v>
      </c>
      <c r="BE2" s="262" t="s">
        <v>846</v>
      </c>
      <c r="BF2" s="262" t="s">
        <v>847</v>
      </c>
      <c r="BG2" s="262" t="s">
        <v>848</v>
      </c>
      <c r="BH2" s="262" t="s">
        <v>849</v>
      </c>
      <c r="BI2" s="262" t="s">
        <v>850</v>
      </c>
      <c r="BJ2" s="262" t="s">
        <v>851</v>
      </c>
      <c r="BK2" s="262" t="s">
        <v>852</v>
      </c>
      <c r="BL2" s="262" t="s">
        <v>853</v>
      </c>
      <c r="BM2" s="262" t="s">
        <v>854</v>
      </c>
      <c r="BN2" s="262" t="s">
        <v>855</v>
      </c>
      <c r="BO2" s="262" t="s">
        <v>856</v>
      </c>
      <c r="BP2" s="262" t="s">
        <v>857</v>
      </c>
      <c r="BQ2" s="262" t="s">
        <v>858</v>
      </c>
      <c r="BR2" s="262" t="s">
        <v>859</v>
      </c>
      <c r="BS2" s="262" t="s">
        <v>860</v>
      </c>
      <c r="BT2" s="262" t="s">
        <v>861</v>
      </c>
      <c r="BU2" s="262" t="s">
        <v>862</v>
      </c>
      <c r="BV2" s="262" t="s">
        <v>863</v>
      </c>
      <c r="BW2" s="262" t="s">
        <v>864</v>
      </c>
      <c r="BX2" s="262" t="s">
        <v>865</v>
      </c>
      <c r="BY2" s="262" t="s">
        <v>866</v>
      </c>
      <c r="BZ2" s="262" t="s">
        <v>867</v>
      </c>
      <c r="CA2" s="262" t="s">
        <v>868</v>
      </c>
      <c r="CB2" s="262" t="s">
        <v>869</v>
      </c>
      <c r="CC2" s="262" t="s">
        <v>870</v>
      </c>
      <c r="CD2" s="262" t="s">
        <v>1270</v>
      </c>
      <c r="CE2" s="262" t="s">
        <v>975</v>
      </c>
      <c r="CF2" s="262" t="s">
        <v>976</v>
      </c>
      <c r="CG2" s="262" t="s">
        <v>985</v>
      </c>
      <c r="CH2" s="262" t="s">
        <v>986</v>
      </c>
      <c r="CI2" s="262" t="s">
        <v>987</v>
      </c>
      <c r="CJ2" s="262" t="s">
        <v>988</v>
      </c>
      <c r="CK2" s="262" t="s">
        <v>989</v>
      </c>
      <c r="CL2" s="262" t="s">
        <v>990</v>
      </c>
      <c r="CM2" s="262" t="s">
        <v>991</v>
      </c>
      <c r="CN2" s="262" t="s">
        <v>992</v>
      </c>
      <c r="CO2" s="262" t="s">
        <v>993</v>
      </c>
      <c r="CP2" s="262" t="s">
        <v>994</v>
      </c>
      <c r="CQ2" s="262" t="s">
        <v>995</v>
      </c>
      <c r="CR2" s="262" t="s">
        <v>996</v>
      </c>
      <c r="CS2" s="262" t="s">
        <v>997</v>
      </c>
      <c r="CT2" s="262" t="s">
        <v>998</v>
      </c>
      <c r="CU2" s="262" t="s">
        <v>999</v>
      </c>
      <c r="CV2" s="262" t="s">
        <v>1000</v>
      </c>
      <c r="CW2" s="262" t="s">
        <v>1001</v>
      </c>
      <c r="CX2" s="262" t="s">
        <v>1002</v>
      </c>
      <c r="CY2" s="262" t="s">
        <v>1003</v>
      </c>
      <c r="CZ2" s="262" t="s">
        <v>1004</v>
      </c>
      <c r="DA2" s="262" t="s">
        <v>1005</v>
      </c>
      <c r="DB2" s="262" t="s">
        <v>1006</v>
      </c>
      <c r="DC2" s="262" t="s">
        <v>1007</v>
      </c>
      <c r="DD2" s="262" t="s">
        <v>1008</v>
      </c>
      <c r="DE2" s="262" t="s">
        <v>1009</v>
      </c>
      <c r="DF2" s="262" t="s">
        <v>1010</v>
      </c>
      <c r="DG2" s="262" t="s">
        <v>1011</v>
      </c>
      <c r="DH2" s="262" t="s">
        <v>1012</v>
      </c>
      <c r="DI2" s="262" t="s">
        <v>1013</v>
      </c>
      <c r="DJ2" s="262" t="s">
        <v>1014</v>
      </c>
      <c r="DK2" s="262" t="s">
        <v>1015</v>
      </c>
      <c r="DL2" s="262" t="s">
        <v>1016</v>
      </c>
      <c r="DN2" s="170" t="s">
        <v>1421</v>
      </c>
      <c r="DO2" s="76" t="s">
        <v>816</v>
      </c>
      <c r="DP2" s="76" t="s">
        <v>817</v>
      </c>
      <c r="DQ2" s="76" t="s">
        <v>818</v>
      </c>
      <c r="DR2" s="76" t="s">
        <v>819</v>
      </c>
      <c r="DS2" s="76" t="s">
        <v>820</v>
      </c>
      <c r="DT2" s="76" t="s">
        <v>821</v>
      </c>
      <c r="DU2" s="76" t="s">
        <v>822</v>
      </c>
      <c r="DV2" s="76" t="s">
        <v>823</v>
      </c>
      <c r="DW2" s="76" t="s">
        <v>824</v>
      </c>
      <c r="DX2" s="76" t="s">
        <v>825</v>
      </c>
      <c r="DY2" s="76" t="s">
        <v>826</v>
      </c>
      <c r="DZ2" s="170" t="s">
        <v>1422</v>
      </c>
      <c r="EA2" s="219" t="s">
        <v>1458</v>
      </c>
      <c r="EB2" s="219" t="s">
        <v>1464</v>
      </c>
      <c r="EC2" s="76" t="s">
        <v>857</v>
      </c>
      <c r="ED2" s="76" t="s">
        <v>858</v>
      </c>
      <c r="EE2" s="76" t="s">
        <v>859</v>
      </c>
      <c r="EF2" s="76" t="s">
        <v>860</v>
      </c>
      <c r="EG2" s="76" t="s">
        <v>861</v>
      </c>
      <c r="EH2" s="76" t="s">
        <v>862</v>
      </c>
      <c r="EI2" s="76" t="s">
        <v>863</v>
      </c>
      <c r="EJ2" s="76" t="s">
        <v>864</v>
      </c>
      <c r="EK2" s="76" t="s">
        <v>865</v>
      </c>
      <c r="EL2" s="76" t="s">
        <v>866</v>
      </c>
      <c r="EM2" s="76" t="s">
        <v>867</v>
      </c>
      <c r="EN2" s="76" t="s">
        <v>868</v>
      </c>
      <c r="EO2" s="219" t="s">
        <v>1424</v>
      </c>
      <c r="EP2" s="76" t="s">
        <v>1005</v>
      </c>
      <c r="EQ2" s="76" t="s">
        <v>1006</v>
      </c>
      <c r="ER2" s="76" t="s">
        <v>1527</v>
      </c>
      <c r="ES2" s="219" t="s">
        <v>1528</v>
      </c>
      <c r="ET2" s="219" t="s">
        <v>1599</v>
      </c>
      <c r="EU2" s="219" t="s">
        <v>1600</v>
      </c>
      <c r="EV2" s="219" t="s">
        <v>1601</v>
      </c>
      <c r="EW2" s="76" t="s">
        <v>857</v>
      </c>
      <c r="EX2" s="76" t="s">
        <v>858</v>
      </c>
      <c r="EY2" s="76" t="s">
        <v>859</v>
      </c>
      <c r="EZ2" s="76" t="s">
        <v>860</v>
      </c>
      <c r="FA2" s="76" t="s">
        <v>861</v>
      </c>
      <c r="FB2" s="76" t="s">
        <v>862</v>
      </c>
      <c r="FC2" s="76" t="s">
        <v>863</v>
      </c>
      <c r="FD2" s="76" t="s">
        <v>864</v>
      </c>
      <c r="FE2" s="76" t="s">
        <v>865</v>
      </c>
      <c r="FF2" s="76" t="s">
        <v>866</v>
      </c>
      <c r="FG2" s="76" t="s">
        <v>867</v>
      </c>
      <c r="FH2" s="76" t="s">
        <v>868</v>
      </c>
      <c r="FI2" s="144" t="s">
        <v>869</v>
      </c>
      <c r="FJ2" s="219" t="s">
        <v>1604</v>
      </c>
      <c r="FK2" s="76" t="s">
        <v>816</v>
      </c>
      <c r="FL2" s="76" t="s">
        <v>817</v>
      </c>
      <c r="FM2" s="76" t="s">
        <v>818</v>
      </c>
      <c r="FN2" s="76" t="s">
        <v>819</v>
      </c>
      <c r="FO2" s="76" t="s">
        <v>820</v>
      </c>
      <c r="FP2" s="76" t="s">
        <v>821</v>
      </c>
      <c r="FQ2" s="76" t="s">
        <v>822</v>
      </c>
      <c r="FR2" s="76" t="s">
        <v>823</v>
      </c>
      <c r="FS2" s="76" t="s">
        <v>824</v>
      </c>
      <c r="FT2" s="76" t="s">
        <v>825</v>
      </c>
      <c r="FU2" s="76" t="s">
        <v>826</v>
      </c>
      <c r="FV2" s="219" t="s">
        <v>1605</v>
      </c>
      <c r="FW2" s="76" t="s">
        <v>992</v>
      </c>
      <c r="FX2" s="76" t="s">
        <v>993</v>
      </c>
      <c r="FY2" s="76" t="s">
        <v>994</v>
      </c>
      <c r="FZ2" s="219" t="s">
        <v>1607</v>
      </c>
      <c r="GA2" s="219" t="s">
        <v>81</v>
      </c>
    </row>
    <row r="3" spans="1:183" s="60" customFormat="1" ht="35.549999999999997" customHeight="1" x14ac:dyDescent="0.45">
      <c r="A3" s="255" t="s">
        <v>270</v>
      </c>
      <c r="B3" s="216" t="s">
        <v>1236</v>
      </c>
      <c r="C3" s="216" t="s">
        <v>1237</v>
      </c>
      <c r="D3" s="216" t="s">
        <v>1233</v>
      </c>
      <c r="E3" s="264" t="s">
        <v>1017</v>
      </c>
      <c r="F3" s="264" t="s">
        <v>1018</v>
      </c>
      <c r="G3" s="264" t="s">
        <v>1019</v>
      </c>
      <c r="H3" s="264" t="s">
        <v>1020</v>
      </c>
      <c r="I3" s="264" t="s">
        <v>1021</v>
      </c>
      <c r="J3" s="264" t="s">
        <v>1024</v>
      </c>
      <c r="K3" s="264" t="s">
        <v>1025</v>
      </c>
      <c r="L3" s="264" t="s">
        <v>1026</v>
      </c>
      <c r="M3" s="264" t="s">
        <v>1027</v>
      </c>
      <c r="N3" s="264" t="s">
        <v>1041</v>
      </c>
      <c r="O3" s="264" t="s">
        <v>1042</v>
      </c>
      <c r="P3" s="264" t="s">
        <v>1043</v>
      </c>
      <c r="Q3" s="264" t="s">
        <v>1044</v>
      </c>
      <c r="R3" s="264" t="s">
        <v>1045</v>
      </c>
      <c r="S3" s="264" t="s">
        <v>1046</v>
      </c>
      <c r="T3" s="264" t="s">
        <v>1047</v>
      </c>
      <c r="U3" s="264" t="s">
        <v>1048</v>
      </c>
      <c r="V3" s="264" t="s">
        <v>1049</v>
      </c>
      <c r="W3" s="264" t="s">
        <v>1050</v>
      </c>
      <c r="X3" s="264" t="s">
        <v>1051</v>
      </c>
      <c r="Y3" s="264" t="s">
        <v>1052</v>
      </c>
      <c r="Z3" s="264" t="s">
        <v>1053</v>
      </c>
      <c r="AA3" s="264" t="s">
        <v>1054</v>
      </c>
      <c r="AB3" s="264" t="s">
        <v>1055</v>
      </c>
      <c r="AC3" s="264" t="s">
        <v>1056</v>
      </c>
      <c r="AD3" s="264" t="s">
        <v>1057</v>
      </c>
      <c r="AE3" s="264" t="s">
        <v>1058</v>
      </c>
      <c r="AF3" s="264" t="s">
        <v>1059</v>
      </c>
      <c r="AG3" s="264" t="s">
        <v>1060</v>
      </c>
      <c r="AH3" s="264" t="s">
        <v>1061</v>
      </c>
      <c r="AI3" s="264" t="s">
        <v>1062</v>
      </c>
      <c r="AJ3" s="264" t="s">
        <v>1063</v>
      </c>
      <c r="AK3" s="264" t="s">
        <v>1064</v>
      </c>
      <c r="AL3" s="264" t="s">
        <v>1065</v>
      </c>
      <c r="AM3" s="264" t="s">
        <v>1053</v>
      </c>
      <c r="AN3" s="264" t="s">
        <v>1066</v>
      </c>
      <c r="AO3" s="264" t="s">
        <v>1067</v>
      </c>
      <c r="AP3" s="264" t="s">
        <v>1068</v>
      </c>
      <c r="AQ3" s="264" t="s">
        <v>1069</v>
      </c>
      <c r="AR3" s="264" t="s">
        <v>1070</v>
      </c>
      <c r="AS3" s="264" t="s">
        <v>1071</v>
      </c>
      <c r="AT3" s="264" t="s">
        <v>1072</v>
      </c>
      <c r="AU3" s="264" t="s">
        <v>1073</v>
      </c>
      <c r="AV3" s="264" t="s">
        <v>1074</v>
      </c>
      <c r="AW3" s="264" t="s">
        <v>1075</v>
      </c>
      <c r="AX3" s="264" t="s">
        <v>1076</v>
      </c>
      <c r="AY3" s="264" t="s">
        <v>1077</v>
      </c>
      <c r="AZ3" s="264" t="s">
        <v>1078</v>
      </c>
      <c r="BA3" s="264" t="s">
        <v>1079</v>
      </c>
      <c r="BB3" s="264" t="s">
        <v>1080</v>
      </c>
      <c r="BC3" s="264" t="s">
        <v>1081</v>
      </c>
      <c r="BD3" s="264" t="s">
        <v>1082</v>
      </c>
      <c r="BE3" s="264" t="s">
        <v>1083</v>
      </c>
      <c r="BF3" s="264" t="s">
        <v>1084</v>
      </c>
      <c r="BG3" s="264" t="s">
        <v>1085</v>
      </c>
      <c r="BH3" s="264" t="s">
        <v>1086</v>
      </c>
      <c r="BI3" s="264" t="s">
        <v>1087</v>
      </c>
      <c r="BJ3" s="264" t="s">
        <v>1088</v>
      </c>
      <c r="BK3" s="264" t="s">
        <v>1089</v>
      </c>
      <c r="BL3" s="264" t="s">
        <v>1090</v>
      </c>
      <c r="BM3" s="264" t="s">
        <v>1091</v>
      </c>
      <c r="BN3" s="264" t="s">
        <v>1092</v>
      </c>
      <c r="BO3" s="264" t="s">
        <v>1079</v>
      </c>
      <c r="BP3" s="264" t="s">
        <v>1093</v>
      </c>
      <c r="BQ3" s="264" t="s">
        <v>1094</v>
      </c>
      <c r="BR3" s="264" t="s">
        <v>1095</v>
      </c>
      <c r="BS3" s="264" t="s">
        <v>1096</v>
      </c>
      <c r="BT3" s="264" t="s">
        <v>1097</v>
      </c>
      <c r="BU3" s="264" t="s">
        <v>1098</v>
      </c>
      <c r="BV3" s="264" t="s">
        <v>1099</v>
      </c>
      <c r="BW3" s="264" t="s">
        <v>1100</v>
      </c>
      <c r="BX3" s="264" t="s">
        <v>1101</v>
      </c>
      <c r="BY3" s="264" t="s">
        <v>1102</v>
      </c>
      <c r="BZ3" s="264" t="s">
        <v>1103</v>
      </c>
      <c r="CA3" s="264" t="s">
        <v>1104</v>
      </c>
      <c r="CB3" s="264" t="s">
        <v>1105</v>
      </c>
      <c r="CC3" s="264" t="s">
        <v>1079</v>
      </c>
      <c r="CD3" s="264" t="s">
        <v>1271</v>
      </c>
      <c r="CE3" s="264" t="s">
        <v>1180</v>
      </c>
      <c r="CF3" s="264" t="s">
        <v>1181</v>
      </c>
      <c r="CG3" s="264" t="s">
        <v>1190</v>
      </c>
      <c r="CH3" s="264" t="s">
        <v>32</v>
      </c>
      <c r="CI3" s="264" t="s">
        <v>33</v>
      </c>
      <c r="CJ3" s="264" t="s">
        <v>34</v>
      </c>
      <c r="CK3" s="264" t="s">
        <v>35</v>
      </c>
      <c r="CL3" s="264" t="s">
        <v>36</v>
      </c>
      <c r="CM3" s="264" t="s">
        <v>37</v>
      </c>
      <c r="CN3" s="264" t="s">
        <v>1191</v>
      </c>
      <c r="CO3" s="264" t="s">
        <v>1192</v>
      </c>
      <c r="CP3" s="264" t="s">
        <v>1193</v>
      </c>
      <c r="CQ3" s="264" t="s">
        <v>1194</v>
      </c>
      <c r="CR3" s="264" t="s">
        <v>1195</v>
      </c>
      <c r="CS3" s="264" t="s">
        <v>1196</v>
      </c>
      <c r="CT3" s="264" t="s">
        <v>1197</v>
      </c>
      <c r="CU3" s="264" t="s">
        <v>1198</v>
      </c>
      <c r="CV3" s="264" t="s">
        <v>1199</v>
      </c>
      <c r="CW3" s="264" t="s">
        <v>1200</v>
      </c>
      <c r="CX3" s="264" t="s">
        <v>1201</v>
      </c>
      <c r="CY3" s="264" t="s">
        <v>1202</v>
      </c>
      <c r="CZ3" s="264" t="s">
        <v>1203</v>
      </c>
      <c r="DA3" s="264" t="s">
        <v>1204</v>
      </c>
      <c r="DB3" s="264" t="s">
        <v>1205</v>
      </c>
      <c r="DC3" s="264" t="s">
        <v>1206</v>
      </c>
      <c r="DD3" s="264" t="s">
        <v>1208</v>
      </c>
      <c r="DE3" s="264" t="s">
        <v>1209</v>
      </c>
      <c r="DF3" s="264" t="s">
        <v>1210</v>
      </c>
      <c r="DG3" s="264" t="s">
        <v>1211</v>
      </c>
      <c r="DH3" s="264" t="s">
        <v>1212</v>
      </c>
      <c r="DI3" s="264" t="s">
        <v>1213</v>
      </c>
      <c r="DJ3" s="264" t="s">
        <v>1214</v>
      </c>
      <c r="DK3" s="264" t="s">
        <v>1215</v>
      </c>
      <c r="DL3" s="264" t="s">
        <v>45</v>
      </c>
      <c r="DN3" s="173" t="s">
        <v>1413</v>
      </c>
      <c r="DO3" s="79" t="s">
        <v>1412</v>
      </c>
      <c r="DP3" s="80" t="s">
        <v>1412</v>
      </c>
      <c r="DQ3" s="80" t="s">
        <v>1412</v>
      </c>
      <c r="DR3" s="80" t="s">
        <v>1412</v>
      </c>
      <c r="DS3" s="80" t="s">
        <v>1412</v>
      </c>
      <c r="DT3" s="80" t="s">
        <v>1412</v>
      </c>
      <c r="DU3" s="80" t="s">
        <v>1412</v>
      </c>
      <c r="DV3" s="80" t="s">
        <v>1412</v>
      </c>
      <c r="DW3" s="80" t="s">
        <v>1412</v>
      </c>
      <c r="DX3" s="80" t="s">
        <v>1412</v>
      </c>
      <c r="DY3" s="80" t="s">
        <v>1412</v>
      </c>
      <c r="DZ3" s="173" t="s">
        <v>1413</v>
      </c>
      <c r="EA3" s="220" t="s">
        <v>1413</v>
      </c>
      <c r="EB3" s="220" t="s">
        <v>1413</v>
      </c>
      <c r="EC3" s="79" t="s">
        <v>1412</v>
      </c>
      <c r="ED3" s="80" t="s">
        <v>1412</v>
      </c>
      <c r="EE3" s="80" t="s">
        <v>1412</v>
      </c>
      <c r="EF3" s="80" t="s">
        <v>1412</v>
      </c>
      <c r="EG3" s="80" t="s">
        <v>1412</v>
      </c>
      <c r="EH3" s="80" t="s">
        <v>1412</v>
      </c>
      <c r="EI3" s="80" t="s">
        <v>1412</v>
      </c>
      <c r="EJ3" s="80" t="s">
        <v>1412</v>
      </c>
      <c r="EK3" s="80" t="s">
        <v>1412</v>
      </c>
      <c r="EL3" s="80" t="s">
        <v>1412</v>
      </c>
      <c r="EM3" s="80" t="s">
        <v>1412</v>
      </c>
      <c r="EN3" s="80" t="s">
        <v>1412</v>
      </c>
      <c r="EO3" s="220" t="s">
        <v>1413</v>
      </c>
      <c r="EP3" s="79" t="s">
        <v>1412</v>
      </c>
      <c r="EQ3" s="80" t="s">
        <v>1412</v>
      </c>
      <c r="ER3" s="80" t="s">
        <v>1412</v>
      </c>
      <c r="ES3" s="220" t="s">
        <v>1413</v>
      </c>
      <c r="ET3" s="220" t="s">
        <v>1413</v>
      </c>
      <c r="EU3" s="220" t="s">
        <v>1413</v>
      </c>
      <c r="EV3" s="220" t="s">
        <v>1413</v>
      </c>
      <c r="EW3" s="80" t="s">
        <v>1412</v>
      </c>
      <c r="EX3" s="80" t="s">
        <v>1412</v>
      </c>
      <c r="EY3" s="80" t="s">
        <v>1412</v>
      </c>
      <c r="EZ3" s="80" t="s">
        <v>1412</v>
      </c>
      <c r="FA3" s="80" t="s">
        <v>1412</v>
      </c>
      <c r="FB3" s="80" t="s">
        <v>1412</v>
      </c>
      <c r="FC3" s="80" t="s">
        <v>1412</v>
      </c>
      <c r="FD3" s="80" t="s">
        <v>1412</v>
      </c>
      <c r="FE3" s="80" t="s">
        <v>1412</v>
      </c>
      <c r="FF3" s="80" t="s">
        <v>1412</v>
      </c>
      <c r="FG3" s="80" t="s">
        <v>1412</v>
      </c>
      <c r="FH3" s="80" t="s">
        <v>1412</v>
      </c>
      <c r="FI3" s="80" t="s">
        <v>1412</v>
      </c>
      <c r="FJ3" s="220" t="s">
        <v>1413</v>
      </c>
      <c r="FK3" s="42" t="s">
        <v>1412</v>
      </c>
      <c r="FL3" s="71" t="s">
        <v>1412</v>
      </c>
      <c r="FM3" s="71" t="s">
        <v>1412</v>
      </c>
      <c r="FN3" s="71" t="s">
        <v>1412</v>
      </c>
      <c r="FO3" s="71" t="s">
        <v>1412</v>
      </c>
      <c r="FP3" s="71" t="s">
        <v>1412</v>
      </c>
      <c r="FQ3" s="71" t="s">
        <v>1412</v>
      </c>
      <c r="FR3" s="71" t="s">
        <v>1412</v>
      </c>
      <c r="FS3" s="71" t="s">
        <v>1412</v>
      </c>
      <c r="FT3" s="71" t="s">
        <v>1412</v>
      </c>
      <c r="FU3" s="71" t="s">
        <v>1412</v>
      </c>
      <c r="FV3" s="220" t="s">
        <v>1413</v>
      </c>
      <c r="FW3" s="71" t="s">
        <v>1412</v>
      </c>
      <c r="FX3" s="71" t="s">
        <v>1412</v>
      </c>
      <c r="FY3" s="71" t="s">
        <v>1412</v>
      </c>
      <c r="FZ3" s="220" t="s">
        <v>1413</v>
      </c>
      <c r="GA3" s="220" t="s">
        <v>1413</v>
      </c>
    </row>
    <row r="4" spans="1:183" s="61" customFormat="1" x14ac:dyDescent="0.45">
      <c r="A4" s="258" t="s">
        <v>271</v>
      </c>
      <c r="B4" s="218" t="s">
        <v>1235</v>
      </c>
      <c r="C4" s="218" t="s">
        <v>465</v>
      </c>
      <c r="D4" s="218" t="s">
        <v>1234</v>
      </c>
      <c r="E4" s="267" t="s">
        <v>1216</v>
      </c>
      <c r="F4" s="267" t="s">
        <v>1217</v>
      </c>
      <c r="G4" s="267" t="s">
        <v>465</v>
      </c>
      <c r="H4" s="267" t="s">
        <v>1218</v>
      </c>
      <c r="I4" s="267" t="s">
        <v>467</v>
      </c>
      <c r="J4" s="267" t="s">
        <v>467</v>
      </c>
      <c r="K4" s="267" t="s">
        <v>465</v>
      </c>
      <c r="L4" s="267" t="s">
        <v>1219</v>
      </c>
      <c r="M4" s="267" t="s">
        <v>465</v>
      </c>
      <c r="N4" s="267" t="s">
        <v>297</v>
      </c>
      <c r="O4" s="267" t="s">
        <v>297</v>
      </c>
      <c r="P4" s="267" t="s">
        <v>297</v>
      </c>
      <c r="Q4" s="267" t="s">
        <v>297</v>
      </c>
      <c r="R4" s="267" t="s">
        <v>297</v>
      </c>
      <c r="S4" s="267" t="s">
        <v>297</v>
      </c>
      <c r="T4" s="267" t="s">
        <v>297</v>
      </c>
      <c r="U4" s="267" t="s">
        <v>297</v>
      </c>
      <c r="V4" s="267" t="s">
        <v>297</v>
      </c>
      <c r="W4" s="267" t="s">
        <v>297</v>
      </c>
      <c r="X4" s="267" t="s">
        <v>297</v>
      </c>
      <c r="Y4" s="267" t="s">
        <v>297</v>
      </c>
      <c r="Z4" s="267" t="s">
        <v>465</v>
      </c>
      <c r="AA4" s="267" t="s">
        <v>1221</v>
      </c>
      <c r="AB4" s="267" t="s">
        <v>1221</v>
      </c>
      <c r="AC4" s="267" t="s">
        <v>1221</v>
      </c>
      <c r="AD4" s="267" t="s">
        <v>1221</v>
      </c>
      <c r="AE4" s="267" t="s">
        <v>1221</v>
      </c>
      <c r="AF4" s="267" t="s">
        <v>1221</v>
      </c>
      <c r="AG4" s="267" t="s">
        <v>1221</v>
      </c>
      <c r="AH4" s="267" t="s">
        <v>1221</v>
      </c>
      <c r="AI4" s="267" t="s">
        <v>1221</v>
      </c>
      <c r="AJ4" s="267" t="s">
        <v>1221</v>
      </c>
      <c r="AK4" s="267" t="s">
        <v>1221</v>
      </c>
      <c r="AL4" s="267" t="s">
        <v>1221</v>
      </c>
      <c r="AM4" s="267" t="s">
        <v>465</v>
      </c>
      <c r="AN4" s="267" t="s">
        <v>297</v>
      </c>
      <c r="AO4" s="267" t="s">
        <v>297</v>
      </c>
      <c r="AP4" s="267" t="s">
        <v>297</v>
      </c>
      <c r="AQ4" s="267" t="s">
        <v>297</v>
      </c>
      <c r="AR4" s="267" t="s">
        <v>297</v>
      </c>
      <c r="AS4" s="267" t="s">
        <v>297</v>
      </c>
      <c r="AT4" s="267" t="s">
        <v>297</v>
      </c>
      <c r="AU4" s="267" t="s">
        <v>297</v>
      </c>
      <c r="AV4" s="267" t="s">
        <v>297</v>
      </c>
      <c r="AW4" s="267" t="s">
        <v>297</v>
      </c>
      <c r="AX4" s="267" t="s">
        <v>297</v>
      </c>
      <c r="AY4" s="267" t="s">
        <v>297</v>
      </c>
      <c r="AZ4" s="267" t="s">
        <v>297</v>
      </c>
      <c r="BA4" s="267" t="s">
        <v>465</v>
      </c>
      <c r="BB4" s="267" t="s">
        <v>297</v>
      </c>
      <c r="BC4" s="267" t="s">
        <v>297</v>
      </c>
      <c r="BD4" s="267" t="s">
        <v>297</v>
      </c>
      <c r="BE4" s="267" t="s">
        <v>297</v>
      </c>
      <c r="BF4" s="267" t="s">
        <v>297</v>
      </c>
      <c r="BG4" s="267" t="s">
        <v>297</v>
      </c>
      <c r="BH4" s="267" t="s">
        <v>297</v>
      </c>
      <c r="BI4" s="267" t="s">
        <v>297</v>
      </c>
      <c r="BJ4" s="267" t="s">
        <v>297</v>
      </c>
      <c r="BK4" s="267" t="s">
        <v>297</v>
      </c>
      <c r="BL4" s="267" t="s">
        <v>297</v>
      </c>
      <c r="BM4" s="267" t="s">
        <v>297</v>
      </c>
      <c r="BN4" s="267" t="s">
        <v>297</v>
      </c>
      <c r="BO4" s="267" t="s">
        <v>465</v>
      </c>
      <c r="BP4" s="267" t="s">
        <v>1221</v>
      </c>
      <c r="BQ4" s="267" t="s">
        <v>1221</v>
      </c>
      <c r="BR4" s="267" t="s">
        <v>1221</v>
      </c>
      <c r="BS4" s="267" t="s">
        <v>1221</v>
      </c>
      <c r="BT4" s="267" t="s">
        <v>1221</v>
      </c>
      <c r="BU4" s="267" t="s">
        <v>1221</v>
      </c>
      <c r="BV4" s="267" t="s">
        <v>1221</v>
      </c>
      <c r="BW4" s="267" t="s">
        <v>1221</v>
      </c>
      <c r="BX4" s="267" t="s">
        <v>1221</v>
      </c>
      <c r="BY4" s="267" t="s">
        <v>1221</v>
      </c>
      <c r="BZ4" s="267" t="s">
        <v>1221</v>
      </c>
      <c r="CA4" s="267" t="s">
        <v>1221</v>
      </c>
      <c r="CB4" s="267" t="s">
        <v>1221</v>
      </c>
      <c r="CC4" s="267" t="s">
        <v>465</v>
      </c>
      <c r="CD4" s="267" t="s">
        <v>89</v>
      </c>
      <c r="CE4" s="267" t="s">
        <v>89</v>
      </c>
      <c r="CF4" s="267" t="s">
        <v>89</v>
      </c>
      <c r="CG4" s="267" t="s">
        <v>89</v>
      </c>
      <c r="CH4" s="267" t="s">
        <v>89</v>
      </c>
      <c r="CI4" s="267" t="s">
        <v>89</v>
      </c>
      <c r="CJ4" s="267" t="s">
        <v>89</v>
      </c>
      <c r="CK4" s="267" t="s">
        <v>89</v>
      </c>
      <c r="CL4" s="267" t="s">
        <v>89</v>
      </c>
      <c r="CM4" s="267" t="s">
        <v>89</v>
      </c>
      <c r="CN4" s="267" t="s">
        <v>657</v>
      </c>
      <c r="CO4" s="267" t="s">
        <v>657</v>
      </c>
      <c r="CP4" s="267" t="s">
        <v>657</v>
      </c>
      <c r="CQ4" s="267" t="s">
        <v>297</v>
      </c>
      <c r="CR4" s="267" t="s">
        <v>297</v>
      </c>
      <c r="CS4" s="267" t="s">
        <v>297</v>
      </c>
      <c r="CT4" s="267" t="s">
        <v>297</v>
      </c>
      <c r="CU4" s="267" t="s">
        <v>297</v>
      </c>
      <c r="CV4" s="267" t="s">
        <v>297</v>
      </c>
      <c r="CW4" s="267" t="s">
        <v>297</v>
      </c>
      <c r="CX4" s="267" t="s">
        <v>297</v>
      </c>
      <c r="CY4" s="267" t="s">
        <v>297</v>
      </c>
      <c r="CZ4" s="267" t="s">
        <v>465</v>
      </c>
      <c r="DA4" s="267" t="s">
        <v>465</v>
      </c>
      <c r="DB4" s="267" t="s">
        <v>465</v>
      </c>
      <c r="DC4" s="267" t="s">
        <v>465</v>
      </c>
      <c r="DD4" s="267" t="s">
        <v>1231</v>
      </c>
      <c r="DE4" s="267" t="s">
        <v>1231</v>
      </c>
      <c r="DF4" s="267" t="s">
        <v>1231</v>
      </c>
      <c r="DG4" s="267" t="s">
        <v>1231</v>
      </c>
      <c r="DH4" s="267" t="s">
        <v>1231</v>
      </c>
      <c r="DI4" s="267" t="s">
        <v>1231</v>
      </c>
      <c r="DJ4" s="267" t="s">
        <v>1231</v>
      </c>
      <c r="DK4" s="267" t="s">
        <v>1231</v>
      </c>
      <c r="DL4" s="267" t="s">
        <v>465</v>
      </c>
      <c r="DN4" s="251"/>
      <c r="DO4" s="78"/>
      <c r="DP4" s="78"/>
      <c r="DQ4" s="78"/>
      <c r="DR4" s="78"/>
      <c r="DS4" s="78"/>
      <c r="DT4" s="78"/>
      <c r="DU4" s="78"/>
      <c r="DV4" s="78"/>
      <c r="DW4" s="78"/>
      <c r="DX4" s="78"/>
      <c r="DY4" s="78"/>
      <c r="DZ4" s="274"/>
      <c r="EA4" s="239"/>
      <c r="EB4" s="239"/>
      <c r="EC4" s="19"/>
      <c r="ED4" s="19"/>
      <c r="EE4" s="19"/>
      <c r="EF4" s="19"/>
      <c r="EG4" s="19"/>
      <c r="EH4" s="19"/>
      <c r="EI4" s="19"/>
      <c r="EJ4" s="19"/>
      <c r="EK4" s="19"/>
      <c r="EL4" s="19"/>
      <c r="EM4" s="19"/>
      <c r="EN4" s="19"/>
      <c r="EO4" s="274"/>
      <c r="EP4" s="103"/>
      <c r="EQ4" s="72"/>
      <c r="ER4" s="72"/>
      <c r="ES4" s="284"/>
      <c r="ET4" s="6"/>
      <c r="EU4" s="6"/>
      <c r="EV4" s="6"/>
      <c r="EW4" s="71"/>
      <c r="EX4" s="71"/>
      <c r="EY4" s="71"/>
      <c r="EZ4" s="71"/>
      <c r="FA4" s="71"/>
      <c r="FB4" s="71"/>
      <c r="FC4" s="71"/>
      <c r="FD4" s="71"/>
      <c r="FE4" s="71"/>
      <c r="FF4" s="71"/>
      <c r="FG4" s="71"/>
      <c r="FH4" s="71"/>
      <c r="FI4" s="71"/>
      <c r="FJ4" s="221"/>
      <c r="FK4" s="24"/>
      <c r="FL4" s="35"/>
      <c r="FM4" s="35"/>
      <c r="FN4" s="35"/>
      <c r="FO4" s="35"/>
      <c r="FP4" s="35"/>
      <c r="FQ4" s="35"/>
      <c r="FR4" s="35"/>
      <c r="FS4" s="35"/>
      <c r="FT4" s="35"/>
      <c r="FU4" s="35"/>
      <c r="FV4" s="221"/>
      <c r="FW4" s="35"/>
      <c r="FX4" s="35"/>
      <c r="FY4" s="35"/>
      <c r="FZ4" s="221"/>
      <c r="GA4" s="221"/>
    </row>
    <row r="5" spans="1:183" s="1" customFormat="1" ht="13.15" x14ac:dyDescent="0.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N5" s="269" t="str">
        <f>IF(N5="","",SUM(N5:X5))</f>
        <v/>
      </c>
      <c r="DO5" s="20" t="str">
        <f t="shared" ref="DO5:DY9" si="0">IF(N5="","",IF(OR(N5="NA",N5=0),0,IF(AA5="NA",0,AA5)))</f>
        <v/>
      </c>
      <c r="DP5" s="21" t="str">
        <f t="shared" si="0"/>
        <v/>
      </c>
      <c r="DQ5" s="21" t="str">
        <f t="shared" si="0"/>
        <v/>
      </c>
      <c r="DR5" s="21" t="str">
        <f t="shared" si="0"/>
        <v/>
      </c>
      <c r="DS5" s="21" t="str">
        <f t="shared" si="0"/>
        <v/>
      </c>
      <c r="DT5" s="21" t="str">
        <f t="shared" si="0"/>
        <v/>
      </c>
      <c r="DU5" s="21" t="str">
        <f t="shared" si="0"/>
        <v/>
      </c>
      <c r="DV5" s="21" t="str">
        <f t="shared" si="0"/>
        <v/>
      </c>
      <c r="DW5" s="21" t="str">
        <f t="shared" si="0"/>
        <v/>
      </c>
      <c r="DX5" s="21" t="str">
        <f t="shared" si="0"/>
        <v/>
      </c>
      <c r="DY5" s="21" t="str">
        <f t="shared" si="0"/>
        <v/>
      </c>
      <c r="DZ5" s="270" t="str">
        <f>IF(DO5="","",SUM(DO5:DY5))</f>
        <v/>
      </c>
      <c r="EA5" s="240" t="str">
        <f>IF(AN5="","",SUM(AN5:AZ5))</f>
        <v/>
      </c>
      <c r="EB5" s="240" t="str">
        <f>IF(BB5="","",SUM(BB5:BM5))</f>
        <v/>
      </c>
      <c r="EC5" s="20" t="str">
        <f t="shared" ref="EC5:EN9" si="1">IF(BB5="","",IF(OR(BB5="NA",BB5=0),0,IF(BP5="NA",0,BP5)))</f>
        <v/>
      </c>
      <c r="ED5" s="21" t="str">
        <f t="shared" si="1"/>
        <v/>
      </c>
      <c r="EE5" s="21" t="str">
        <f t="shared" si="1"/>
        <v/>
      </c>
      <c r="EF5" s="21" t="str">
        <f t="shared" si="1"/>
        <v/>
      </c>
      <c r="EG5" s="21" t="str">
        <f t="shared" si="1"/>
        <v/>
      </c>
      <c r="EH5" s="21" t="str">
        <f t="shared" si="1"/>
        <v/>
      </c>
      <c r="EI5" s="21" t="str">
        <f t="shared" si="1"/>
        <v/>
      </c>
      <c r="EJ5" s="21" t="str">
        <f t="shared" si="1"/>
        <v/>
      </c>
      <c r="EK5" s="21" t="str">
        <f t="shared" si="1"/>
        <v/>
      </c>
      <c r="EL5" s="21" t="str">
        <f t="shared" si="1"/>
        <v/>
      </c>
      <c r="EM5" s="21" t="str">
        <f t="shared" si="1"/>
        <v/>
      </c>
      <c r="EN5" s="21" t="str">
        <f t="shared" si="1"/>
        <v/>
      </c>
      <c r="EO5" s="270" t="str">
        <f>IF(EC5="","",SUM(EC5:EN5))</f>
        <v/>
      </c>
      <c r="EP5" s="74" t="str">
        <f>IF(DA5="","",IF(DA5="NA",0,1))</f>
        <v/>
      </c>
      <c r="EQ5" s="73" t="str">
        <f t="shared" ref="EQ5:ER5" si="2">IF(DB5="","",IF(DB5="NA",0,1))</f>
        <v/>
      </c>
      <c r="ER5" s="73" t="str">
        <f t="shared" si="2"/>
        <v/>
      </c>
      <c r="ES5" s="230" t="str">
        <f>IF(EP5="","",SUM(EP5:ER5))</f>
        <v/>
      </c>
      <c r="ET5" s="177" t="str">
        <f>IF(OR(DD5="",DD5="na"),"",AVERAGE(DD5:DK5))</f>
        <v/>
      </c>
      <c r="EU5" s="222" t="str">
        <f>IF(OR(DD5="",DD5="na"),"",AVERAGE(DD5,DF5,DH5,DJ5))</f>
        <v/>
      </c>
      <c r="EV5" s="177" t="str">
        <f>IF(OR(DE5="",DE5="na"),"",AVERAGE(DE5,DG5,DI5,DK5))</f>
        <v/>
      </c>
      <c r="EW5" s="74" t="str">
        <f>IF(OR(BB5="",BB5="NA",BB5=0),"",IF(BP5="NA",0,BP5))</f>
        <v/>
      </c>
      <c r="EX5" s="73" t="str">
        <f t="shared" ref="EX5:FI5" si="3">IF(OR(BC5="",BC5="NA",BC5=0),"",IF(BQ5="NA",0,BQ5))</f>
        <v/>
      </c>
      <c r="EY5" s="73" t="str">
        <f t="shared" si="3"/>
        <v/>
      </c>
      <c r="EZ5" s="73" t="str">
        <f t="shared" si="3"/>
        <v/>
      </c>
      <c r="FA5" s="73" t="str">
        <f t="shared" si="3"/>
        <v/>
      </c>
      <c r="FB5" s="73" t="str">
        <f t="shared" si="3"/>
        <v/>
      </c>
      <c r="FC5" s="73" t="str">
        <f t="shared" si="3"/>
        <v/>
      </c>
      <c r="FD5" s="73" t="str">
        <f t="shared" si="3"/>
        <v/>
      </c>
      <c r="FE5" s="73" t="str">
        <f t="shared" si="3"/>
        <v/>
      </c>
      <c r="FF5" s="73" t="str">
        <f t="shared" si="3"/>
        <v/>
      </c>
      <c r="FG5" s="73" t="str">
        <f t="shared" si="3"/>
        <v/>
      </c>
      <c r="FH5" s="73" t="str">
        <f t="shared" si="3"/>
        <v/>
      </c>
      <c r="FI5" s="73" t="str">
        <f t="shared" si="3"/>
        <v/>
      </c>
      <c r="FJ5" s="178" t="str">
        <f>IF(AND(EW5="",EX5="",EY5="",EZ5="",FA5="",FB5="",FC5="",FD5="",FE5="",FF5="",FG5="",FH5="",FI5=""),"",SUM(EW5:FI5)/(2*COUNT(EW5:FI5)))</f>
        <v/>
      </c>
      <c r="FK5" s="74" t="str">
        <f>IF(OR(N5="",N5="NA",N5=0),"",IF(AA5="NA",0,AA5))</f>
        <v/>
      </c>
      <c r="FL5" s="73" t="str">
        <f t="shared" ref="FL5:FU5" si="4">IF(OR(O5="",O5="NA",O5=0),"",IF(AB5="NA",0,AB5))</f>
        <v/>
      </c>
      <c r="FM5" s="73" t="str">
        <f t="shared" si="4"/>
        <v/>
      </c>
      <c r="FN5" s="73" t="str">
        <f t="shared" si="4"/>
        <v/>
      </c>
      <c r="FO5" s="73" t="str">
        <f t="shared" si="4"/>
        <v/>
      </c>
      <c r="FP5" s="73" t="str">
        <f t="shared" si="4"/>
        <v/>
      </c>
      <c r="FQ5" s="73" t="str">
        <f t="shared" si="4"/>
        <v/>
      </c>
      <c r="FR5" s="73" t="str">
        <f t="shared" si="4"/>
        <v/>
      </c>
      <c r="FS5" s="73" t="str">
        <f t="shared" si="4"/>
        <v/>
      </c>
      <c r="FT5" s="73" t="str">
        <f t="shared" si="4"/>
        <v/>
      </c>
      <c r="FU5" s="73" t="str">
        <f t="shared" si="4"/>
        <v/>
      </c>
      <c r="FV5" s="178" t="str">
        <f>IF(AND(FK5="",FL5="",FM5="",FN5="",FO5="",FP5="",FQ5="",FR5="",FS5="",FT5="",FU5=""),"",SUM(FK5:FU5)/(2*COUNT(FK5:FU5)))</f>
        <v/>
      </c>
      <c r="FW5" s="74" t="str">
        <f>IF(CN5="","",IF(CN5=1,1,IF(CN5=2,0,IF(CN5=3,-1,0))))</f>
        <v/>
      </c>
      <c r="FX5" s="73" t="str">
        <f t="shared" ref="FX5:FY5" si="5">IF(CO5="","",IF(CO5=1,1,IF(CO5=2,0,IF(CO5=3,-1,0))))</f>
        <v/>
      </c>
      <c r="FY5" s="73" t="str">
        <f t="shared" si="5"/>
        <v/>
      </c>
      <c r="FZ5" s="179" t="str">
        <f>IF(AND(FW5="",FX5="",FY5=""),"",SUM(FW5:FY5))</f>
        <v/>
      </c>
      <c r="GA5" s="222" t="str">
        <f>IF(CQ5="","",SUM(CQ5:CY5))</f>
        <v/>
      </c>
    </row>
    <row r="6" spans="1:183" s="1" customFormat="1" ht="13.5" thickBot="1" x14ac:dyDescent="0.45">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N6" s="269" t="str">
        <f>IF(N6="","",SUM(N6:X6))</f>
        <v/>
      </c>
      <c r="DO6" s="20" t="str">
        <f t="shared" si="0"/>
        <v/>
      </c>
      <c r="DP6" s="21" t="str">
        <f t="shared" si="0"/>
        <v/>
      </c>
      <c r="DQ6" s="21" t="str">
        <f t="shared" si="0"/>
        <v/>
      </c>
      <c r="DR6" s="21" t="str">
        <f t="shared" si="0"/>
        <v/>
      </c>
      <c r="DS6" s="21" t="str">
        <f t="shared" si="0"/>
        <v/>
      </c>
      <c r="DT6" s="21" t="str">
        <f t="shared" si="0"/>
        <v/>
      </c>
      <c r="DU6" s="21" t="str">
        <f t="shared" si="0"/>
        <v/>
      </c>
      <c r="DV6" s="21" t="str">
        <f t="shared" si="0"/>
        <v/>
      </c>
      <c r="DW6" s="21" t="str">
        <f t="shared" si="0"/>
        <v/>
      </c>
      <c r="DX6" s="21" t="str">
        <f t="shared" si="0"/>
        <v/>
      </c>
      <c r="DY6" s="21" t="str">
        <f t="shared" si="0"/>
        <v/>
      </c>
      <c r="DZ6" s="270" t="str">
        <f t="shared" ref="DZ6:DZ9" si="6">IF(DO6="","",SUM(DO6:DY6))</f>
        <v/>
      </c>
      <c r="EA6" s="240" t="str">
        <f>IF(AN6="","",SUM(AN6:AZ6))</f>
        <v/>
      </c>
      <c r="EB6" s="240" t="str">
        <f>IF(BB6="","",SUM(BB6:BM6))</f>
        <v/>
      </c>
      <c r="EC6" s="20" t="str">
        <f t="shared" si="1"/>
        <v/>
      </c>
      <c r="ED6" s="21" t="str">
        <f t="shared" si="1"/>
        <v/>
      </c>
      <c r="EE6" s="21" t="str">
        <f t="shared" si="1"/>
        <v/>
      </c>
      <c r="EF6" s="21" t="str">
        <f t="shared" si="1"/>
        <v/>
      </c>
      <c r="EG6" s="21" t="str">
        <f t="shared" si="1"/>
        <v/>
      </c>
      <c r="EH6" s="21" t="str">
        <f t="shared" si="1"/>
        <v/>
      </c>
      <c r="EI6" s="21" t="str">
        <f t="shared" si="1"/>
        <v/>
      </c>
      <c r="EJ6" s="21" t="str">
        <f t="shared" si="1"/>
        <v/>
      </c>
      <c r="EK6" s="21" t="str">
        <f t="shared" si="1"/>
        <v/>
      </c>
      <c r="EL6" s="21" t="str">
        <f t="shared" si="1"/>
        <v/>
      </c>
      <c r="EM6" s="21" t="str">
        <f t="shared" si="1"/>
        <v/>
      </c>
      <c r="EN6" s="21" t="str">
        <f t="shared" si="1"/>
        <v/>
      </c>
      <c r="EO6" s="270" t="str">
        <f t="shared" ref="EO6:EO9" si="7">IF(EC6="","",SUM(EC6:EN6))</f>
        <v/>
      </c>
      <c r="EP6" s="20" t="str">
        <f t="shared" ref="EP6:EP9" si="8">IF(DA6="","",IF(DA6="NA",0,1))</f>
        <v/>
      </c>
      <c r="EQ6" s="21" t="str">
        <f t="shared" ref="EQ6:EQ9" si="9">IF(DB6="","",IF(DB6="NA",0,1))</f>
        <v/>
      </c>
      <c r="ER6" s="21" t="str">
        <f t="shared" ref="ER6:ER9" si="10">IF(DC6="","",IF(DC6="NA",0,1))</f>
        <v/>
      </c>
      <c r="ES6" s="270" t="str">
        <f t="shared" ref="ES6:ES9" si="11">IF(EP6="","",SUM(EP6:ER6))</f>
        <v/>
      </c>
      <c r="ET6" s="180" t="str">
        <f t="shared" ref="ET6:ET9" si="12">IF(OR(DD6="",DD6="na"),"",AVERAGE(DD6:DK6))</f>
        <v/>
      </c>
      <c r="EU6" s="285" t="str">
        <f t="shared" ref="EU6:EU9" si="13">IF(OR(DD6="",DD6="na"),"",AVERAGE(DD6,DF6,DH6,DJ6))</f>
        <v/>
      </c>
      <c r="EV6" s="180" t="str">
        <f t="shared" ref="EV6:EV9" si="14">IF(OR(DE6="",DE6="na"),"",AVERAGE(DE6,DG6,DI6,DK6))</f>
        <v/>
      </c>
      <c r="EW6" s="20" t="str">
        <f t="shared" ref="EW6:EW9" si="15">IF(OR(BB6="",BB6="NA",BB6=0),"",IF(BP6="NA",0,BP6))</f>
        <v/>
      </c>
      <c r="EX6" s="21" t="str">
        <f t="shared" ref="EX6:EX9" si="16">IF(OR(BC6="",BC6="NA",BC6=0),"",IF(BQ6="NA",0,BQ6))</f>
        <v/>
      </c>
      <c r="EY6" s="21" t="str">
        <f t="shared" ref="EY6:EY9" si="17">IF(OR(BD6="",BD6="NA",BD6=0),"",IF(BR6="NA",0,BR6))</f>
        <v/>
      </c>
      <c r="EZ6" s="21" t="str">
        <f t="shared" ref="EZ6:EZ9" si="18">IF(OR(BE6="",BE6="NA",BE6=0),"",IF(BS6="NA",0,BS6))</f>
        <v/>
      </c>
      <c r="FA6" s="21" t="str">
        <f t="shared" ref="FA6:FA9" si="19">IF(OR(BF6="",BF6="NA",BF6=0),"",IF(BT6="NA",0,BT6))</f>
        <v/>
      </c>
      <c r="FB6" s="21" t="str">
        <f t="shared" ref="FB6:FB9" si="20">IF(OR(BG6="",BG6="NA",BG6=0),"",IF(BU6="NA",0,BU6))</f>
        <v/>
      </c>
      <c r="FC6" s="21" t="str">
        <f t="shared" ref="FC6:FC9" si="21">IF(OR(BH6="",BH6="NA",BH6=0),"",IF(BV6="NA",0,BV6))</f>
        <v/>
      </c>
      <c r="FD6" s="21" t="str">
        <f t="shared" ref="FD6:FD9" si="22">IF(OR(BI6="",BI6="NA",BI6=0),"",IF(BW6="NA",0,BW6))</f>
        <v/>
      </c>
      <c r="FE6" s="21" t="str">
        <f t="shared" ref="FE6:FE9" si="23">IF(OR(BJ6="",BJ6="NA",BJ6=0),"",IF(BX6="NA",0,BX6))</f>
        <v/>
      </c>
      <c r="FF6" s="21" t="str">
        <f t="shared" ref="FF6:FF9" si="24">IF(OR(BK6="",BK6="NA",BK6=0),"",IF(BY6="NA",0,BY6))</f>
        <v/>
      </c>
      <c r="FG6" s="21" t="str">
        <f t="shared" ref="FG6:FG9" si="25">IF(OR(BL6="",BL6="NA",BL6=0),"",IF(BZ6="NA",0,BZ6))</f>
        <v/>
      </c>
      <c r="FH6" s="21" t="str">
        <f t="shared" ref="FH6:FH9" si="26">IF(OR(BM6="",BM6="NA",BM6=0),"",IF(CA6="NA",0,CA6))</f>
        <v/>
      </c>
      <c r="FI6" s="21" t="str">
        <f t="shared" ref="FI6:FI9" si="27">IF(OR(BN6="",BN6="NA",BN6=0),"",IF(CB6="NA",0,CB6))</f>
        <v/>
      </c>
      <c r="FJ6" s="181" t="str">
        <f t="shared" ref="FJ6:FJ9" si="28">IF(AND(EW6="",EX6="",EY6="",EZ6="",FA6="",FB6="",FC6="",FD6="",FE6="",FF6="",FG6="",FH6="",FI6=""),"",SUM(EW6:FI6)/(2*COUNT(EW6:FI6)))</f>
        <v/>
      </c>
      <c r="FK6" s="20" t="str">
        <f t="shared" ref="FK6:FK9" si="29">IF(OR(N6="",N6="NA",N6=0),"",IF(AA6="NA",0,AA6))</f>
        <v/>
      </c>
      <c r="FL6" s="21" t="str">
        <f t="shared" ref="FL6:FL9" si="30">IF(OR(O6="",O6="NA",O6=0),"",IF(AB6="NA",0,AB6))</f>
        <v/>
      </c>
      <c r="FM6" s="21" t="str">
        <f t="shared" ref="FM6:FM9" si="31">IF(OR(P6="",P6="NA",P6=0),"",IF(AC6="NA",0,AC6))</f>
        <v/>
      </c>
      <c r="FN6" s="21" t="str">
        <f t="shared" ref="FN6:FN9" si="32">IF(OR(Q6="",Q6="NA",Q6=0),"",IF(AD6="NA",0,AD6))</f>
        <v/>
      </c>
      <c r="FO6" s="21" t="str">
        <f t="shared" ref="FO6:FO9" si="33">IF(OR(R6="",R6="NA",R6=0),"",IF(AE6="NA",0,AE6))</f>
        <v/>
      </c>
      <c r="FP6" s="21" t="str">
        <f t="shared" ref="FP6:FP9" si="34">IF(OR(S6="",S6="NA",S6=0),"",IF(AF6="NA",0,AF6))</f>
        <v/>
      </c>
      <c r="FQ6" s="21" t="str">
        <f t="shared" ref="FQ6:FQ9" si="35">IF(OR(T6="",T6="NA",T6=0),"",IF(AG6="NA",0,AG6))</f>
        <v/>
      </c>
      <c r="FR6" s="21" t="str">
        <f t="shared" ref="FR6:FR9" si="36">IF(OR(U6="",U6="NA",U6=0),"",IF(AH6="NA",0,AH6))</f>
        <v/>
      </c>
      <c r="FS6" s="21" t="str">
        <f t="shared" ref="FS6:FS9" si="37">IF(OR(V6="",V6="NA",V6=0),"",IF(AI6="NA",0,AI6))</f>
        <v/>
      </c>
      <c r="FT6" s="21" t="str">
        <f t="shared" ref="FT6:FT9" si="38">IF(OR(W6="",W6="NA",W6=0),"",IF(AJ6="NA",0,AJ6))</f>
        <v/>
      </c>
      <c r="FU6" s="21" t="str">
        <f t="shared" ref="FU6:FU9" si="39">IF(OR(X6="",X6="NA",X6=0),"",IF(AK6="NA",0,AK6))</f>
        <v/>
      </c>
      <c r="FV6" s="181" t="str">
        <f t="shared" ref="FV6:FV9" si="40">IF(AND(FK6="",FL6="",FM6="",FN6="",FO6="",FP6="",FQ6="",FR6="",FS6="",FT6="",FU6=""),"",SUM(FK6:FU6)/(2*COUNT(FK6:FU6)))</f>
        <v/>
      </c>
      <c r="FW6" s="20" t="str">
        <f t="shared" ref="FW6:FW9" si="41">IF(CN6="","",IF(CN6=1,1,IF(CN6=2,0,IF(CN6=3,-1,0))))</f>
        <v/>
      </c>
      <c r="FX6" s="21" t="str">
        <f t="shared" ref="FX6:FX9" si="42">IF(CO6="","",IF(CO6=1,1,IF(CO6=2,0,IF(CO6=3,-1,0))))</f>
        <v/>
      </c>
      <c r="FY6" s="21" t="str">
        <f t="shared" ref="FY6:FY9" si="43">IF(CP6="","",IF(CP6=1,1,IF(CP6=2,0,IF(CP6=3,-1,0))))</f>
        <v/>
      </c>
      <c r="FZ6" s="182" t="str">
        <f t="shared" ref="FZ6:FZ9" si="44">IF(AND(FW6="",FX6="",FY6=""),"",SUM(FW6:FY6))</f>
        <v/>
      </c>
      <c r="GA6" s="285" t="str">
        <f t="shared" ref="GA6:GA9" si="45">IF(CQ6="","",SUM(CQ6:CY6))</f>
        <v/>
      </c>
    </row>
    <row r="7" spans="1:183" s="1" customFormat="1" ht="13.5" thickBot="1" x14ac:dyDescent="0.45">
      <c r="A7" s="190" t="s">
        <v>1411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N7" s="269" t="str">
        <f>IF(N7="","",SUM(N7:X7))</f>
        <v/>
      </c>
      <c r="DO7" s="20" t="str">
        <f t="shared" si="0"/>
        <v/>
      </c>
      <c r="DP7" s="21" t="str">
        <f t="shared" si="0"/>
        <v/>
      </c>
      <c r="DQ7" s="21" t="str">
        <f t="shared" si="0"/>
        <v/>
      </c>
      <c r="DR7" s="21" t="str">
        <f t="shared" si="0"/>
        <v/>
      </c>
      <c r="DS7" s="21" t="str">
        <f t="shared" si="0"/>
        <v/>
      </c>
      <c r="DT7" s="21" t="str">
        <f t="shared" si="0"/>
        <v/>
      </c>
      <c r="DU7" s="21" t="str">
        <f t="shared" si="0"/>
        <v/>
      </c>
      <c r="DV7" s="21" t="str">
        <f t="shared" si="0"/>
        <v/>
      </c>
      <c r="DW7" s="21" t="str">
        <f t="shared" si="0"/>
        <v/>
      </c>
      <c r="DX7" s="21" t="str">
        <f t="shared" si="0"/>
        <v/>
      </c>
      <c r="DY7" s="21" t="str">
        <f t="shared" si="0"/>
        <v/>
      </c>
      <c r="DZ7" s="270" t="str">
        <f t="shared" si="6"/>
        <v/>
      </c>
      <c r="EA7" s="240" t="str">
        <f>IF(AN7="","",SUM(AN7:AZ7))</f>
        <v/>
      </c>
      <c r="EB7" s="240" t="str">
        <f>IF(BB7="","",SUM(BB7:BM7))</f>
        <v/>
      </c>
      <c r="EC7" s="20" t="str">
        <f t="shared" si="1"/>
        <v/>
      </c>
      <c r="ED7" s="21" t="str">
        <f t="shared" si="1"/>
        <v/>
      </c>
      <c r="EE7" s="21" t="str">
        <f t="shared" si="1"/>
        <v/>
      </c>
      <c r="EF7" s="21" t="str">
        <f t="shared" si="1"/>
        <v/>
      </c>
      <c r="EG7" s="21" t="str">
        <f t="shared" si="1"/>
        <v/>
      </c>
      <c r="EH7" s="21" t="str">
        <f t="shared" si="1"/>
        <v/>
      </c>
      <c r="EI7" s="21" t="str">
        <f t="shared" si="1"/>
        <v/>
      </c>
      <c r="EJ7" s="21" t="str">
        <f t="shared" si="1"/>
        <v/>
      </c>
      <c r="EK7" s="21" t="str">
        <f t="shared" si="1"/>
        <v/>
      </c>
      <c r="EL7" s="21" t="str">
        <f t="shared" si="1"/>
        <v/>
      </c>
      <c r="EM7" s="21" t="str">
        <f t="shared" si="1"/>
        <v/>
      </c>
      <c r="EN7" s="21" t="str">
        <f t="shared" si="1"/>
        <v/>
      </c>
      <c r="EO7" s="270" t="str">
        <f t="shared" si="7"/>
        <v/>
      </c>
      <c r="EP7" s="20" t="str">
        <f t="shared" si="8"/>
        <v/>
      </c>
      <c r="EQ7" s="21" t="str">
        <f t="shared" si="9"/>
        <v/>
      </c>
      <c r="ER7" s="21" t="str">
        <f t="shared" si="10"/>
        <v/>
      </c>
      <c r="ES7" s="270" t="str">
        <f t="shared" si="11"/>
        <v/>
      </c>
      <c r="ET7" s="180" t="str">
        <f t="shared" si="12"/>
        <v/>
      </c>
      <c r="EU7" s="285" t="str">
        <f t="shared" si="13"/>
        <v/>
      </c>
      <c r="EV7" s="180" t="str">
        <f t="shared" si="14"/>
        <v/>
      </c>
      <c r="EW7" s="20" t="str">
        <f t="shared" si="15"/>
        <v/>
      </c>
      <c r="EX7" s="21" t="str">
        <f t="shared" si="16"/>
        <v/>
      </c>
      <c r="EY7" s="21" t="str">
        <f t="shared" si="17"/>
        <v/>
      </c>
      <c r="EZ7" s="21" t="str">
        <f t="shared" si="18"/>
        <v/>
      </c>
      <c r="FA7" s="21" t="str">
        <f t="shared" si="19"/>
        <v/>
      </c>
      <c r="FB7" s="21" t="str">
        <f t="shared" si="20"/>
        <v/>
      </c>
      <c r="FC7" s="21" t="str">
        <f t="shared" si="21"/>
        <v/>
      </c>
      <c r="FD7" s="21" t="str">
        <f t="shared" si="22"/>
        <v/>
      </c>
      <c r="FE7" s="21" t="str">
        <f t="shared" si="23"/>
        <v/>
      </c>
      <c r="FF7" s="21" t="str">
        <f t="shared" si="24"/>
        <v/>
      </c>
      <c r="FG7" s="21" t="str">
        <f t="shared" si="25"/>
        <v/>
      </c>
      <c r="FH7" s="21" t="str">
        <f t="shared" si="26"/>
        <v/>
      </c>
      <c r="FI7" s="21" t="str">
        <f t="shared" si="27"/>
        <v/>
      </c>
      <c r="FJ7" s="181" t="str">
        <f t="shared" si="28"/>
        <v/>
      </c>
      <c r="FK7" s="20" t="str">
        <f t="shared" si="29"/>
        <v/>
      </c>
      <c r="FL7" s="21" t="str">
        <f t="shared" si="30"/>
        <v/>
      </c>
      <c r="FM7" s="21" t="str">
        <f t="shared" si="31"/>
        <v/>
      </c>
      <c r="FN7" s="21" t="str">
        <f t="shared" si="32"/>
        <v/>
      </c>
      <c r="FO7" s="21" t="str">
        <f t="shared" si="33"/>
        <v/>
      </c>
      <c r="FP7" s="21" t="str">
        <f t="shared" si="34"/>
        <v/>
      </c>
      <c r="FQ7" s="21" t="str">
        <f t="shared" si="35"/>
        <v/>
      </c>
      <c r="FR7" s="21" t="str">
        <f t="shared" si="36"/>
        <v/>
      </c>
      <c r="FS7" s="21" t="str">
        <f t="shared" si="37"/>
        <v/>
      </c>
      <c r="FT7" s="21" t="str">
        <f t="shared" si="38"/>
        <v/>
      </c>
      <c r="FU7" s="21" t="str">
        <f t="shared" si="39"/>
        <v/>
      </c>
      <c r="FV7" s="181" t="str">
        <f t="shared" si="40"/>
        <v/>
      </c>
      <c r="FW7" s="20" t="str">
        <f t="shared" si="41"/>
        <v/>
      </c>
      <c r="FX7" s="21" t="str">
        <f t="shared" si="42"/>
        <v/>
      </c>
      <c r="FY7" s="21" t="str">
        <f t="shared" si="43"/>
        <v/>
      </c>
      <c r="FZ7" s="182" t="str">
        <f t="shared" si="44"/>
        <v/>
      </c>
      <c r="GA7" s="285" t="str">
        <f t="shared" si="45"/>
        <v/>
      </c>
    </row>
    <row r="8" spans="1:183" s="1" customFormat="1" ht="13.5" thickBot="1" x14ac:dyDescent="0.45">
      <c r="A8" s="191" t="s">
        <v>1676</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N8" s="269" t="str">
        <f>IF(N8="","",SUM(N8:X8))</f>
        <v/>
      </c>
      <c r="DO8" s="20" t="str">
        <f t="shared" si="0"/>
        <v/>
      </c>
      <c r="DP8" s="21" t="str">
        <f t="shared" si="0"/>
        <v/>
      </c>
      <c r="DQ8" s="21" t="str">
        <f t="shared" si="0"/>
        <v/>
      </c>
      <c r="DR8" s="21" t="str">
        <f t="shared" si="0"/>
        <v/>
      </c>
      <c r="DS8" s="21" t="str">
        <f t="shared" si="0"/>
        <v/>
      </c>
      <c r="DT8" s="21" t="str">
        <f t="shared" si="0"/>
        <v/>
      </c>
      <c r="DU8" s="21" t="str">
        <f t="shared" si="0"/>
        <v/>
      </c>
      <c r="DV8" s="21" t="str">
        <f t="shared" si="0"/>
        <v/>
      </c>
      <c r="DW8" s="21" t="str">
        <f t="shared" si="0"/>
        <v/>
      </c>
      <c r="DX8" s="21" t="str">
        <f t="shared" si="0"/>
        <v/>
      </c>
      <c r="DY8" s="21" t="str">
        <f t="shared" si="0"/>
        <v/>
      </c>
      <c r="DZ8" s="270" t="str">
        <f t="shared" si="6"/>
        <v/>
      </c>
      <c r="EA8" s="240" t="str">
        <f>IF(AN8="","",SUM(AN8:AZ8))</f>
        <v/>
      </c>
      <c r="EB8" s="240" t="str">
        <f>IF(BB8="","",SUM(BB8:BM8))</f>
        <v/>
      </c>
      <c r="EC8" s="20" t="str">
        <f t="shared" si="1"/>
        <v/>
      </c>
      <c r="ED8" s="21" t="str">
        <f t="shared" si="1"/>
        <v/>
      </c>
      <c r="EE8" s="21" t="str">
        <f t="shared" si="1"/>
        <v/>
      </c>
      <c r="EF8" s="21" t="str">
        <f t="shared" si="1"/>
        <v/>
      </c>
      <c r="EG8" s="21" t="str">
        <f t="shared" si="1"/>
        <v/>
      </c>
      <c r="EH8" s="21" t="str">
        <f t="shared" si="1"/>
        <v/>
      </c>
      <c r="EI8" s="21" t="str">
        <f t="shared" si="1"/>
        <v/>
      </c>
      <c r="EJ8" s="21" t="str">
        <f t="shared" si="1"/>
        <v/>
      </c>
      <c r="EK8" s="21" t="str">
        <f t="shared" si="1"/>
        <v/>
      </c>
      <c r="EL8" s="21" t="str">
        <f t="shared" si="1"/>
        <v/>
      </c>
      <c r="EM8" s="21" t="str">
        <f t="shared" si="1"/>
        <v/>
      </c>
      <c r="EN8" s="21" t="str">
        <f t="shared" si="1"/>
        <v/>
      </c>
      <c r="EO8" s="270" t="str">
        <f t="shared" si="7"/>
        <v/>
      </c>
      <c r="EP8" s="20" t="str">
        <f t="shared" si="8"/>
        <v/>
      </c>
      <c r="EQ8" s="21" t="str">
        <f t="shared" si="9"/>
        <v/>
      </c>
      <c r="ER8" s="21" t="str">
        <f t="shared" si="10"/>
        <v/>
      </c>
      <c r="ES8" s="270" t="str">
        <f t="shared" si="11"/>
        <v/>
      </c>
      <c r="ET8" s="180" t="str">
        <f t="shared" si="12"/>
        <v/>
      </c>
      <c r="EU8" s="285" t="str">
        <f t="shared" si="13"/>
        <v/>
      </c>
      <c r="EV8" s="180" t="str">
        <f t="shared" si="14"/>
        <v/>
      </c>
      <c r="EW8" s="20" t="str">
        <f t="shared" si="15"/>
        <v/>
      </c>
      <c r="EX8" s="21" t="str">
        <f t="shared" si="16"/>
        <v/>
      </c>
      <c r="EY8" s="21" t="str">
        <f t="shared" si="17"/>
        <v/>
      </c>
      <c r="EZ8" s="21" t="str">
        <f t="shared" si="18"/>
        <v/>
      </c>
      <c r="FA8" s="21" t="str">
        <f t="shared" si="19"/>
        <v/>
      </c>
      <c r="FB8" s="21" t="str">
        <f t="shared" si="20"/>
        <v/>
      </c>
      <c r="FC8" s="21" t="str">
        <f t="shared" si="21"/>
        <v/>
      </c>
      <c r="FD8" s="21" t="str">
        <f t="shared" si="22"/>
        <v/>
      </c>
      <c r="FE8" s="21" t="str">
        <f t="shared" si="23"/>
        <v/>
      </c>
      <c r="FF8" s="21" t="str">
        <f t="shared" si="24"/>
        <v/>
      </c>
      <c r="FG8" s="21" t="str">
        <f t="shared" si="25"/>
        <v/>
      </c>
      <c r="FH8" s="21" t="str">
        <f t="shared" si="26"/>
        <v/>
      </c>
      <c r="FI8" s="21" t="str">
        <f t="shared" si="27"/>
        <v/>
      </c>
      <c r="FJ8" s="181" t="str">
        <f t="shared" si="28"/>
        <v/>
      </c>
      <c r="FK8" s="20" t="str">
        <f t="shared" si="29"/>
        <v/>
      </c>
      <c r="FL8" s="21" t="str">
        <f t="shared" si="30"/>
        <v/>
      </c>
      <c r="FM8" s="21" t="str">
        <f t="shared" si="31"/>
        <v/>
      </c>
      <c r="FN8" s="21" t="str">
        <f t="shared" si="32"/>
        <v/>
      </c>
      <c r="FO8" s="21" t="str">
        <f t="shared" si="33"/>
        <v/>
      </c>
      <c r="FP8" s="21" t="str">
        <f t="shared" si="34"/>
        <v/>
      </c>
      <c r="FQ8" s="21" t="str">
        <f t="shared" si="35"/>
        <v/>
      </c>
      <c r="FR8" s="21" t="str">
        <f t="shared" si="36"/>
        <v/>
      </c>
      <c r="FS8" s="21" t="str">
        <f t="shared" si="37"/>
        <v/>
      </c>
      <c r="FT8" s="21" t="str">
        <f t="shared" si="38"/>
        <v/>
      </c>
      <c r="FU8" s="21" t="str">
        <f t="shared" si="39"/>
        <v/>
      </c>
      <c r="FV8" s="181" t="str">
        <f t="shared" si="40"/>
        <v/>
      </c>
      <c r="FW8" s="20" t="str">
        <f t="shared" si="41"/>
        <v/>
      </c>
      <c r="FX8" s="21" t="str">
        <f t="shared" si="42"/>
        <v/>
      </c>
      <c r="FY8" s="21" t="str">
        <f t="shared" si="43"/>
        <v/>
      </c>
      <c r="FZ8" s="182" t="str">
        <f t="shared" si="44"/>
        <v/>
      </c>
      <c r="GA8" s="285" t="str">
        <f t="shared" si="45"/>
        <v/>
      </c>
    </row>
    <row r="9" spans="1:183" s="1" customFormat="1" ht="13.15" x14ac:dyDescent="0.4">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N9" s="269" t="str">
        <f>IF(N9="","",SUM(N9:X9))</f>
        <v/>
      </c>
      <c r="DO9" s="23" t="str">
        <f t="shared" si="0"/>
        <v/>
      </c>
      <c r="DP9" s="19" t="str">
        <f t="shared" si="0"/>
        <v/>
      </c>
      <c r="DQ9" s="19" t="str">
        <f t="shared" si="0"/>
        <v/>
      </c>
      <c r="DR9" s="19" t="str">
        <f t="shared" si="0"/>
        <v/>
      </c>
      <c r="DS9" s="19" t="str">
        <f t="shared" si="0"/>
        <v/>
      </c>
      <c r="DT9" s="19" t="str">
        <f t="shared" si="0"/>
        <v/>
      </c>
      <c r="DU9" s="19" t="str">
        <f t="shared" si="0"/>
        <v/>
      </c>
      <c r="DV9" s="19" t="str">
        <f t="shared" si="0"/>
        <v/>
      </c>
      <c r="DW9" s="19" t="str">
        <f t="shared" si="0"/>
        <v/>
      </c>
      <c r="DX9" s="19" t="str">
        <f t="shared" si="0"/>
        <v/>
      </c>
      <c r="DY9" s="19" t="str">
        <f t="shared" si="0"/>
        <v/>
      </c>
      <c r="DZ9" s="231" t="str">
        <f t="shared" si="6"/>
        <v/>
      </c>
      <c r="EA9" s="237" t="str">
        <f>IF(AN9="","",SUM(AN9:AZ9))</f>
        <v/>
      </c>
      <c r="EB9" s="237" t="str">
        <f>IF(BB9="","",SUM(BB9:BM9))</f>
        <v/>
      </c>
      <c r="EC9" s="23" t="str">
        <f t="shared" si="1"/>
        <v/>
      </c>
      <c r="ED9" s="19" t="str">
        <f t="shared" si="1"/>
        <v/>
      </c>
      <c r="EE9" s="19" t="str">
        <f t="shared" si="1"/>
        <v/>
      </c>
      <c r="EF9" s="19" t="str">
        <f t="shared" si="1"/>
        <v/>
      </c>
      <c r="EG9" s="19" t="str">
        <f t="shared" si="1"/>
        <v/>
      </c>
      <c r="EH9" s="19" t="str">
        <f t="shared" si="1"/>
        <v/>
      </c>
      <c r="EI9" s="19" t="str">
        <f t="shared" si="1"/>
        <v/>
      </c>
      <c r="EJ9" s="19" t="str">
        <f t="shared" si="1"/>
        <v/>
      </c>
      <c r="EK9" s="19" t="str">
        <f t="shared" si="1"/>
        <v/>
      </c>
      <c r="EL9" s="19" t="str">
        <f t="shared" si="1"/>
        <v/>
      </c>
      <c r="EM9" s="19" t="str">
        <f t="shared" si="1"/>
        <v/>
      </c>
      <c r="EN9" s="19" t="str">
        <f t="shared" si="1"/>
        <v/>
      </c>
      <c r="EO9" s="231" t="str">
        <f t="shared" si="7"/>
        <v/>
      </c>
      <c r="EP9" s="23" t="str">
        <f t="shared" si="8"/>
        <v/>
      </c>
      <c r="EQ9" s="19" t="str">
        <f t="shared" si="9"/>
        <v/>
      </c>
      <c r="ER9" s="19" t="str">
        <f t="shared" si="10"/>
        <v/>
      </c>
      <c r="ES9" s="231" t="str">
        <f t="shared" si="11"/>
        <v/>
      </c>
      <c r="ET9" s="250" t="str">
        <f t="shared" si="12"/>
        <v/>
      </c>
      <c r="EU9" s="184" t="str">
        <f t="shared" si="13"/>
        <v/>
      </c>
      <c r="EV9" s="250" t="str">
        <f t="shared" si="14"/>
        <v/>
      </c>
      <c r="EW9" s="23" t="str">
        <f t="shared" si="15"/>
        <v/>
      </c>
      <c r="EX9" s="19" t="str">
        <f t="shared" si="16"/>
        <v/>
      </c>
      <c r="EY9" s="19" t="str">
        <f t="shared" si="17"/>
        <v/>
      </c>
      <c r="EZ9" s="19" t="str">
        <f t="shared" si="18"/>
        <v/>
      </c>
      <c r="FA9" s="19" t="str">
        <f t="shared" si="19"/>
        <v/>
      </c>
      <c r="FB9" s="19" t="str">
        <f t="shared" si="20"/>
        <v/>
      </c>
      <c r="FC9" s="19" t="str">
        <f t="shared" si="21"/>
        <v/>
      </c>
      <c r="FD9" s="19" t="str">
        <f t="shared" si="22"/>
        <v/>
      </c>
      <c r="FE9" s="19" t="str">
        <f t="shared" si="23"/>
        <v/>
      </c>
      <c r="FF9" s="19" t="str">
        <f t="shared" si="24"/>
        <v/>
      </c>
      <c r="FG9" s="19" t="str">
        <f t="shared" si="25"/>
        <v/>
      </c>
      <c r="FH9" s="19" t="str">
        <f t="shared" si="26"/>
        <v/>
      </c>
      <c r="FI9" s="19" t="str">
        <f t="shared" si="27"/>
        <v/>
      </c>
      <c r="FJ9" s="251" t="str">
        <f t="shared" si="28"/>
        <v/>
      </c>
      <c r="FK9" s="23" t="str">
        <f t="shared" si="29"/>
        <v/>
      </c>
      <c r="FL9" s="19" t="str">
        <f t="shared" si="30"/>
        <v/>
      </c>
      <c r="FM9" s="19" t="str">
        <f t="shared" si="31"/>
        <v/>
      </c>
      <c r="FN9" s="19" t="str">
        <f t="shared" si="32"/>
        <v/>
      </c>
      <c r="FO9" s="19" t="str">
        <f t="shared" si="33"/>
        <v/>
      </c>
      <c r="FP9" s="19" t="str">
        <f t="shared" si="34"/>
        <v/>
      </c>
      <c r="FQ9" s="19" t="str">
        <f t="shared" si="35"/>
        <v/>
      </c>
      <c r="FR9" s="19" t="str">
        <f t="shared" si="36"/>
        <v/>
      </c>
      <c r="FS9" s="19" t="str">
        <f t="shared" si="37"/>
        <v/>
      </c>
      <c r="FT9" s="19" t="str">
        <f t="shared" si="38"/>
        <v/>
      </c>
      <c r="FU9" s="19" t="str">
        <f t="shared" si="39"/>
        <v/>
      </c>
      <c r="FV9" s="251" t="str">
        <f t="shared" si="40"/>
        <v/>
      </c>
      <c r="FW9" s="23" t="str">
        <f t="shared" si="41"/>
        <v/>
      </c>
      <c r="FX9" s="19" t="str">
        <f t="shared" si="42"/>
        <v/>
      </c>
      <c r="FY9" s="19" t="str">
        <f t="shared" si="43"/>
        <v/>
      </c>
      <c r="FZ9" s="283" t="str">
        <f t="shared" si="44"/>
        <v/>
      </c>
      <c r="GA9" s="184" t="str">
        <f t="shared" si="45"/>
        <v/>
      </c>
    </row>
  </sheetData>
  <mergeCells count="5">
    <mergeCell ref="DA1:DL1"/>
    <mergeCell ref="CF1:CZ1"/>
    <mergeCell ref="E1:M1"/>
    <mergeCell ref="CD1:CE1"/>
    <mergeCell ref="N1:CC1"/>
  </mergeCells>
  <dataValidations count="1">
    <dataValidation type="list" allowBlank="1" showInputMessage="1" showErrorMessage="1" sqref="A8" xr:uid="{00000000-0002-0000-0700-000000000000}">
      <formula1>"NOT YET,DONE"</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E104"/>
  <sheetViews>
    <sheetView zoomScale="90" zoomScaleNormal="90" zoomScalePageLayoutView="90" workbookViewId="0">
      <selection activeCell="A11" sqref="A11"/>
    </sheetView>
  </sheetViews>
  <sheetFormatPr defaultColWidth="8.796875" defaultRowHeight="14.25" x14ac:dyDescent="0.45"/>
  <cols>
    <col min="1" max="1" width="19.33203125" customWidth="1"/>
  </cols>
  <sheetData>
    <row r="1" spans="1:109" s="1" customFormat="1" ht="13.15" x14ac:dyDescent="0.4">
      <c r="A1" s="260" t="s">
        <v>279</v>
      </c>
      <c r="B1" s="214"/>
      <c r="C1" s="214"/>
      <c r="D1" s="214"/>
      <c r="E1" s="331" t="s">
        <v>778</v>
      </c>
      <c r="F1" s="332"/>
      <c r="G1" s="332"/>
      <c r="H1" s="332"/>
      <c r="I1" s="332"/>
      <c r="J1" s="333"/>
      <c r="K1" s="331" t="s">
        <v>1228</v>
      </c>
      <c r="L1" s="332"/>
      <c r="M1" s="332"/>
      <c r="N1" s="332"/>
      <c r="O1" s="332"/>
      <c r="P1" s="332"/>
      <c r="Q1" s="332"/>
      <c r="R1" s="332"/>
      <c r="S1" s="332"/>
      <c r="T1" s="332"/>
      <c r="U1" s="332"/>
      <c r="V1" s="333"/>
      <c r="W1" s="331" t="s">
        <v>1229</v>
      </c>
      <c r="X1" s="333"/>
      <c r="Y1" s="336" t="s">
        <v>1232</v>
      </c>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row>
    <row r="2" spans="1:109" s="63" customFormat="1" ht="26.25" x14ac:dyDescent="0.45">
      <c r="A2" s="252" t="s">
        <v>269</v>
      </c>
      <c r="B2" s="215" t="s">
        <v>1238</v>
      </c>
      <c r="C2" s="215" t="s">
        <v>1239</v>
      </c>
      <c r="D2" s="215" t="s">
        <v>1233</v>
      </c>
      <c r="E2" s="262" t="s">
        <v>779</v>
      </c>
      <c r="F2" s="262" t="s">
        <v>780</v>
      </c>
      <c r="G2" s="262" t="s">
        <v>781</v>
      </c>
      <c r="H2" s="262" t="s">
        <v>782</v>
      </c>
      <c r="I2" s="262" t="s">
        <v>1272</v>
      </c>
      <c r="J2" s="262" t="s">
        <v>783</v>
      </c>
      <c r="K2" s="262" t="s">
        <v>394</v>
      </c>
      <c r="L2" s="262" t="s">
        <v>395</v>
      </c>
      <c r="M2" s="262" t="s">
        <v>396</v>
      </c>
      <c r="N2" s="262" t="s">
        <v>397</v>
      </c>
      <c r="O2" s="262" t="s">
        <v>398</v>
      </c>
      <c r="P2" s="262" t="s">
        <v>399</v>
      </c>
      <c r="Q2" s="262" t="s">
        <v>1274</v>
      </c>
      <c r="R2" s="262" t="s">
        <v>1275</v>
      </c>
      <c r="S2" s="262" t="s">
        <v>1276</v>
      </c>
      <c r="T2" s="262" t="s">
        <v>1277</v>
      </c>
      <c r="U2" s="262" t="s">
        <v>1278</v>
      </c>
      <c r="V2" s="262" t="s">
        <v>1270</v>
      </c>
      <c r="W2" s="262" t="s">
        <v>976</v>
      </c>
      <c r="X2" s="262" t="s">
        <v>1282</v>
      </c>
      <c r="Y2" s="262" t="s">
        <v>1284</v>
      </c>
      <c r="Z2" s="262" t="s">
        <v>1285</v>
      </c>
      <c r="AA2" s="262" t="s">
        <v>1286</v>
      </c>
      <c r="AB2" s="262" t="s">
        <v>441</v>
      </c>
      <c r="AC2" s="262" t="s">
        <v>442</v>
      </c>
      <c r="AD2" s="262" t="s">
        <v>451</v>
      </c>
      <c r="AE2" s="262" t="s">
        <v>452</v>
      </c>
      <c r="AF2" s="262" t="s">
        <v>453</v>
      </c>
      <c r="AG2" s="262" t="s">
        <v>454</v>
      </c>
      <c r="AH2" s="262" t="s">
        <v>455</v>
      </c>
      <c r="AI2" s="262" t="s">
        <v>456</v>
      </c>
      <c r="AJ2" s="262" t="s">
        <v>1008</v>
      </c>
      <c r="AK2" s="262" t="s">
        <v>1009</v>
      </c>
      <c r="AL2" s="262" t="s">
        <v>1010</v>
      </c>
      <c r="AM2" s="262" t="s">
        <v>1011</v>
      </c>
      <c r="AN2" s="262" t="s">
        <v>1012</v>
      </c>
      <c r="AO2" s="262" t="s">
        <v>1013</v>
      </c>
      <c r="AP2" s="262" t="s">
        <v>1014</v>
      </c>
      <c r="AQ2" s="262" t="s">
        <v>1015</v>
      </c>
      <c r="AR2" s="262" t="s">
        <v>1290</v>
      </c>
      <c r="AS2" s="262" t="s">
        <v>1291</v>
      </c>
      <c r="AT2" s="262" t="s">
        <v>1292</v>
      </c>
      <c r="AU2" s="262" t="s">
        <v>1293</v>
      </c>
      <c r="AV2" s="262" t="s">
        <v>1294</v>
      </c>
      <c r="AW2" s="262" t="s">
        <v>1295</v>
      </c>
      <c r="AX2" s="262" t="s">
        <v>1296</v>
      </c>
      <c r="AY2" s="262" t="s">
        <v>1297</v>
      </c>
      <c r="AZ2" s="262" t="s">
        <v>1298</v>
      </c>
      <c r="BA2" s="262" t="s">
        <v>1299</v>
      </c>
      <c r="BB2" s="262" t="s">
        <v>1300</v>
      </c>
      <c r="BC2" s="262" t="s">
        <v>1301</v>
      </c>
      <c r="BD2" s="262" t="s">
        <v>1302</v>
      </c>
      <c r="BE2" s="262" t="s">
        <v>1303</v>
      </c>
      <c r="BF2" s="262" t="s">
        <v>1304</v>
      </c>
      <c r="BG2" s="262" t="s">
        <v>1305</v>
      </c>
      <c r="BH2" s="262" t="s">
        <v>1306</v>
      </c>
      <c r="BI2" s="262" t="s">
        <v>1307</v>
      </c>
      <c r="BJ2" s="262" t="s">
        <v>1308</v>
      </c>
      <c r="BK2" s="262" t="s">
        <v>1309</v>
      </c>
      <c r="BL2" s="262" t="s">
        <v>1310</v>
      </c>
      <c r="BM2" s="262" t="s">
        <v>1311</v>
      </c>
      <c r="BN2" s="262" t="s">
        <v>1312</v>
      </c>
      <c r="BO2" s="262" t="s">
        <v>1313</v>
      </c>
      <c r="BQ2" s="75" t="s">
        <v>1285</v>
      </c>
      <c r="BR2" s="76" t="s">
        <v>1276</v>
      </c>
      <c r="BS2" s="76" t="s">
        <v>1277</v>
      </c>
      <c r="BT2" s="76" t="s">
        <v>1278</v>
      </c>
      <c r="BU2" s="75" t="s">
        <v>1558</v>
      </c>
      <c r="BV2" s="144" t="s">
        <v>394</v>
      </c>
      <c r="BW2" s="145" t="s">
        <v>395</v>
      </c>
      <c r="BX2" s="145" t="s">
        <v>396</v>
      </c>
      <c r="BY2" s="145" t="s">
        <v>397</v>
      </c>
      <c r="BZ2" s="145" t="s">
        <v>398</v>
      </c>
      <c r="CA2" s="146" t="s">
        <v>399</v>
      </c>
      <c r="CB2" s="75" t="s">
        <v>1588</v>
      </c>
      <c r="CC2" s="75" t="s">
        <v>1599</v>
      </c>
      <c r="CD2" s="75" t="s">
        <v>1600</v>
      </c>
      <c r="CE2" s="75" t="s">
        <v>1601</v>
      </c>
      <c r="CF2" s="145" t="s">
        <v>1290</v>
      </c>
      <c r="CG2" s="145" t="s">
        <v>1291</v>
      </c>
      <c r="CH2" s="145" t="s">
        <v>1292</v>
      </c>
      <c r="CI2" s="145" t="s">
        <v>1293</v>
      </c>
      <c r="CJ2" s="145" t="s">
        <v>1294</v>
      </c>
      <c r="CK2" s="145" t="s">
        <v>1295</v>
      </c>
      <c r="CL2" s="145" t="s">
        <v>1296</v>
      </c>
      <c r="CM2" s="145" t="s">
        <v>1297</v>
      </c>
      <c r="CN2" s="145" t="s">
        <v>1298</v>
      </c>
      <c r="CO2" s="145" t="s">
        <v>1299</v>
      </c>
      <c r="CP2" s="145" t="s">
        <v>1300</v>
      </c>
      <c r="CQ2" s="145" t="s">
        <v>1301</v>
      </c>
      <c r="CR2" s="145" t="s">
        <v>1302</v>
      </c>
      <c r="CS2" s="145" t="s">
        <v>1303</v>
      </c>
      <c r="CT2" s="145" t="s">
        <v>1304</v>
      </c>
      <c r="CU2" s="145" t="s">
        <v>1305</v>
      </c>
      <c r="CV2" s="145" t="s">
        <v>1306</v>
      </c>
      <c r="CW2" s="145" t="s">
        <v>1307</v>
      </c>
      <c r="CX2" s="145" t="s">
        <v>1308</v>
      </c>
      <c r="CY2" s="145" t="s">
        <v>1309</v>
      </c>
      <c r="CZ2" s="145" t="s">
        <v>1310</v>
      </c>
      <c r="DA2" s="145" t="s">
        <v>1311</v>
      </c>
      <c r="DB2" s="145" t="s">
        <v>1312</v>
      </c>
      <c r="DC2" s="145" t="s">
        <v>1313</v>
      </c>
      <c r="DD2" s="75" t="s">
        <v>1602</v>
      </c>
      <c r="DE2" s="75" t="s">
        <v>1603</v>
      </c>
    </row>
    <row r="3" spans="1:109" s="60" customFormat="1" ht="35.549999999999997" customHeight="1" x14ac:dyDescent="0.45">
      <c r="A3" s="255" t="s">
        <v>270</v>
      </c>
      <c r="B3" s="216" t="s">
        <v>1236</v>
      </c>
      <c r="C3" s="216" t="s">
        <v>1237</v>
      </c>
      <c r="D3" s="216" t="s">
        <v>1233</v>
      </c>
      <c r="E3" s="264" t="s">
        <v>1017</v>
      </c>
      <c r="F3" s="264" t="s">
        <v>1018</v>
      </c>
      <c r="G3" s="264" t="s">
        <v>1019</v>
      </c>
      <c r="H3" s="264" t="s">
        <v>1020</v>
      </c>
      <c r="I3" s="264" t="s">
        <v>1273</v>
      </c>
      <c r="J3" s="264" t="s">
        <v>1021</v>
      </c>
      <c r="K3" s="264" t="s">
        <v>408</v>
      </c>
      <c r="L3" s="264" t="s">
        <v>409</v>
      </c>
      <c r="M3" s="264" t="s">
        <v>410</v>
      </c>
      <c r="N3" s="264" t="s">
        <v>411</v>
      </c>
      <c r="O3" s="264" t="s">
        <v>412</v>
      </c>
      <c r="P3" s="264" t="s">
        <v>413</v>
      </c>
      <c r="Q3" s="264" t="s">
        <v>47</v>
      </c>
      <c r="R3" s="264" t="s">
        <v>48</v>
      </c>
      <c r="S3" s="264" t="s">
        <v>1279</v>
      </c>
      <c r="T3" s="264" t="s">
        <v>1280</v>
      </c>
      <c r="U3" s="264" t="s">
        <v>1281</v>
      </c>
      <c r="V3" s="264" t="s">
        <v>1271</v>
      </c>
      <c r="W3" s="264" t="s">
        <v>1181</v>
      </c>
      <c r="X3" s="264" t="s">
        <v>1283</v>
      </c>
      <c r="Y3" s="264" t="s">
        <v>1287</v>
      </c>
      <c r="Z3" s="264" t="s">
        <v>1288</v>
      </c>
      <c r="AA3" s="264" t="s">
        <v>1289</v>
      </c>
      <c r="AB3" s="264" t="s">
        <v>458</v>
      </c>
      <c r="AC3" s="264" t="s">
        <v>49</v>
      </c>
      <c r="AD3" s="264" t="s">
        <v>41</v>
      </c>
      <c r="AE3" s="264" t="s">
        <v>42</v>
      </c>
      <c r="AF3" s="264" t="s">
        <v>43</v>
      </c>
      <c r="AG3" s="264" t="s">
        <v>39</v>
      </c>
      <c r="AH3" s="264" t="s">
        <v>1207</v>
      </c>
      <c r="AI3" s="264" t="s">
        <v>44</v>
      </c>
      <c r="AJ3" s="264" t="s">
        <v>1208</v>
      </c>
      <c r="AK3" s="264" t="s">
        <v>1209</v>
      </c>
      <c r="AL3" s="264" t="s">
        <v>1210</v>
      </c>
      <c r="AM3" s="264" t="s">
        <v>1211</v>
      </c>
      <c r="AN3" s="264" t="s">
        <v>1212</v>
      </c>
      <c r="AO3" s="264" t="s">
        <v>1213</v>
      </c>
      <c r="AP3" s="264" t="s">
        <v>1214</v>
      </c>
      <c r="AQ3" s="264" t="s">
        <v>1215</v>
      </c>
      <c r="AR3" s="264" t="s">
        <v>1314</v>
      </c>
      <c r="AS3" s="264" t="s">
        <v>1315</v>
      </c>
      <c r="AT3" s="264" t="s">
        <v>1316</v>
      </c>
      <c r="AU3" s="264" t="s">
        <v>1317</v>
      </c>
      <c r="AV3" s="264" t="s">
        <v>1318</v>
      </c>
      <c r="AW3" s="264" t="s">
        <v>1319</v>
      </c>
      <c r="AX3" s="264" t="s">
        <v>1320</v>
      </c>
      <c r="AY3" s="264" t="s">
        <v>1321</v>
      </c>
      <c r="AZ3" s="264" t="s">
        <v>1322</v>
      </c>
      <c r="BA3" s="264" t="s">
        <v>1323</v>
      </c>
      <c r="BB3" s="264" t="s">
        <v>1324</v>
      </c>
      <c r="BC3" s="264" t="s">
        <v>1325</v>
      </c>
      <c r="BD3" s="264" t="s">
        <v>1326</v>
      </c>
      <c r="BE3" s="264" t="s">
        <v>1327</v>
      </c>
      <c r="BF3" s="264" t="s">
        <v>1328</v>
      </c>
      <c r="BG3" s="264" t="s">
        <v>1329</v>
      </c>
      <c r="BH3" s="264" t="s">
        <v>1330</v>
      </c>
      <c r="BI3" s="264" t="s">
        <v>1331</v>
      </c>
      <c r="BJ3" s="264" t="s">
        <v>1332</v>
      </c>
      <c r="BK3" s="264" t="s">
        <v>1333</v>
      </c>
      <c r="BL3" s="264" t="s">
        <v>1334</v>
      </c>
      <c r="BM3" s="264" t="s">
        <v>1335</v>
      </c>
      <c r="BN3" s="264" t="s">
        <v>1336</v>
      </c>
      <c r="BO3" s="264" t="s">
        <v>1337</v>
      </c>
      <c r="BQ3" s="81" t="s">
        <v>1413</v>
      </c>
      <c r="BR3" s="80" t="s">
        <v>1412</v>
      </c>
      <c r="BS3" s="80" t="s">
        <v>1412</v>
      </c>
      <c r="BT3" s="80" t="s">
        <v>1412</v>
      </c>
      <c r="BU3" s="81" t="s">
        <v>1413</v>
      </c>
      <c r="BV3" s="42" t="s">
        <v>1412</v>
      </c>
      <c r="BW3" s="71" t="s">
        <v>1412</v>
      </c>
      <c r="BX3" s="71" t="s">
        <v>1412</v>
      </c>
      <c r="BY3" s="71" t="s">
        <v>1412</v>
      </c>
      <c r="BZ3" s="71" t="s">
        <v>1412</v>
      </c>
      <c r="CA3" s="85" t="s">
        <v>1412</v>
      </c>
      <c r="CB3" s="81" t="s">
        <v>1413</v>
      </c>
      <c r="CC3" s="81" t="s">
        <v>1413</v>
      </c>
      <c r="CD3" s="81" t="s">
        <v>1413</v>
      </c>
      <c r="CE3" s="81" t="s">
        <v>1413</v>
      </c>
      <c r="CF3" s="79" t="s">
        <v>1412</v>
      </c>
      <c r="CG3" s="80" t="s">
        <v>1412</v>
      </c>
      <c r="CH3" s="80" t="s">
        <v>1412</v>
      </c>
      <c r="CI3" s="80" t="s">
        <v>1412</v>
      </c>
      <c r="CJ3" s="80" t="s">
        <v>1412</v>
      </c>
      <c r="CK3" s="80" t="s">
        <v>1412</v>
      </c>
      <c r="CL3" s="80" t="s">
        <v>1412</v>
      </c>
      <c r="CM3" s="80" t="s">
        <v>1412</v>
      </c>
      <c r="CN3" s="80" t="s">
        <v>1412</v>
      </c>
      <c r="CO3" s="80" t="s">
        <v>1412</v>
      </c>
      <c r="CP3" s="80" t="s">
        <v>1412</v>
      </c>
      <c r="CQ3" s="80" t="s">
        <v>1412</v>
      </c>
      <c r="CR3" s="80" t="s">
        <v>1412</v>
      </c>
      <c r="CS3" s="80" t="s">
        <v>1412</v>
      </c>
      <c r="CT3" s="80" t="s">
        <v>1412</v>
      </c>
      <c r="CU3" s="80" t="s">
        <v>1412</v>
      </c>
      <c r="CV3" s="80" t="s">
        <v>1412</v>
      </c>
      <c r="CW3" s="80" t="s">
        <v>1412</v>
      </c>
      <c r="CX3" s="80" t="s">
        <v>1412</v>
      </c>
      <c r="CY3" s="80" t="s">
        <v>1412</v>
      </c>
      <c r="CZ3" s="80" t="s">
        <v>1412</v>
      </c>
      <c r="DA3" s="80" t="s">
        <v>1412</v>
      </c>
      <c r="DB3" s="80" t="s">
        <v>1412</v>
      </c>
      <c r="DC3" s="164" t="s">
        <v>1412</v>
      </c>
      <c r="DD3" s="81" t="s">
        <v>1413</v>
      </c>
      <c r="DE3" s="81" t="s">
        <v>1413</v>
      </c>
    </row>
    <row r="4" spans="1:109" s="61" customFormat="1" x14ac:dyDescent="0.45">
      <c r="A4" s="258" t="s">
        <v>271</v>
      </c>
      <c r="B4" s="217" t="s">
        <v>1235</v>
      </c>
      <c r="C4" s="217" t="s">
        <v>465</v>
      </c>
      <c r="D4" s="217" t="s">
        <v>1234</v>
      </c>
      <c r="E4" s="266" t="s">
        <v>1216</v>
      </c>
      <c r="F4" s="266" t="s">
        <v>1217</v>
      </c>
      <c r="G4" s="266" t="s">
        <v>465</v>
      </c>
      <c r="H4" s="266" t="s">
        <v>1218</v>
      </c>
      <c r="I4" s="266" t="s">
        <v>1227</v>
      </c>
      <c r="J4" s="266" t="s">
        <v>467</v>
      </c>
      <c r="K4" s="266" t="s">
        <v>465</v>
      </c>
      <c r="L4" s="266" t="s">
        <v>465</v>
      </c>
      <c r="M4" s="266" t="s">
        <v>465</v>
      </c>
      <c r="N4" s="266" t="s">
        <v>465</v>
      </c>
      <c r="O4" s="266" t="s">
        <v>465</v>
      </c>
      <c r="P4" s="266" t="s">
        <v>465</v>
      </c>
      <c r="Q4" s="266" t="s">
        <v>89</v>
      </c>
      <c r="R4" s="266" t="s">
        <v>89</v>
      </c>
      <c r="S4" s="266" t="s">
        <v>465</v>
      </c>
      <c r="T4" s="266" t="s">
        <v>465</v>
      </c>
      <c r="U4" s="266" t="s">
        <v>465</v>
      </c>
      <c r="V4" s="266" t="s">
        <v>89</v>
      </c>
      <c r="W4" s="266" t="s">
        <v>89</v>
      </c>
      <c r="X4" s="266" t="s">
        <v>89</v>
      </c>
      <c r="Y4" s="266" t="s">
        <v>297</v>
      </c>
      <c r="Z4" s="266" t="s">
        <v>297</v>
      </c>
      <c r="AA4" s="266" t="s">
        <v>173</v>
      </c>
      <c r="AB4" s="266" t="s">
        <v>465</v>
      </c>
      <c r="AC4" s="266" t="s">
        <v>173</v>
      </c>
      <c r="AD4" s="266" t="s">
        <v>467</v>
      </c>
      <c r="AE4" s="266" t="s">
        <v>465</v>
      </c>
      <c r="AF4" s="266" t="s">
        <v>1230</v>
      </c>
      <c r="AG4" s="266" t="s">
        <v>466</v>
      </c>
      <c r="AH4" s="266" t="s">
        <v>467</v>
      </c>
      <c r="AI4" s="266" t="s">
        <v>465</v>
      </c>
      <c r="AJ4" s="266" t="s">
        <v>1231</v>
      </c>
      <c r="AK4" s="266" t="s">
        <v>1231</v>
      </c>
      <c r="AL4" s="266" t="s">
        <v>1231</v>
      </c>
      <c r="AM4" s="266" t="s">
        <v>1231</v>
      </c>
      <c r="AN4" s="266" t="s">
        <v>1231</v>
      </c>
      <c r="AO4" s="266" t="s">
        <v>1231</v>
      </c>
      <c r="AP4" s="266" t="s">
        <v>1231</v>
      </c>
      <c r="AQ4" s="266" t="s">
        <v>1231</v>
      </c>
      <c r="AR4" s="266" t="s">
        <v>465</v>
      </c>
      <c r="AS4" s="266" t="s">
        <v>465</v>
      </c>
      <c r="AT4" s="266" t="s">
        <v>465</v>
      </c>
      <c r="AU4" s="266" t="s">
        <v>465</v>
      </c>
      <c r="AV4" s="266" t="s">
        <v>465</v>
      </c>
      <c r="AW4" s="266" t="s">
        <v>465</v>
      </c>
      <c r="AX4" s="266" t="s">
        <v>465</v>
      </c>
      <c r="AY4" s="266" t="s">
        <v>465</v>
      </c>
      <c r="AZ4" s="266" t="s">
        <v>465</v>
      </c>
      <c r="BA4" s="266" t="s">
        <v>465</v>
      </c>
      <c r="BB4" s="266" t="s">
        <v>465</v>
      </c>
      <c r="BC4" s="266" t="s">
        <v>465</v>
      </c>
      <c r="BD4" s="266" t="s">
        <v>465</v>
      </c>
      <c r="BE4" s="266" t="s">
        <v>465</v>
      </c>
      <c r="BF4" s="266" t="s">
        <v>465</v>
      </c>
      <c r="BG4" s="266" t="s">
        <v>465</v>
      </c>
      <c r="BH4" s="266" t="s">
        <v>465</v>
      </c>
      <c r="BI4" s="266" t="s">
        <v>465</v>
      </c>
      <c r="BJ4" s="266" t="s">
        <v>465</v>
      </c>
      <c r="BK4" s="266" t="s">
        <v>465</v>
      </c>
      <c r="BL4" s="266" t="s">
        <v>465</v>
      </c>
      <c r="BM4" s="266" t="s">
        <v>465</v>
      </c>
      <c r="BN4" s="266" t="s">
        <v>465</v>
      </c>
      <c r="BO4" s="266" t="s">
        <v>465</v>
      </c>
      <c r="BQ4" s="55"/>
      <c r="BR4" s="35"/>
      <c r="BS4" s="35"/>
      <c r="BT4" s="35"/>
      <c r="BU4" s="54"/>
      <c r="BV4" s="31"/>
      <c r="BW4" s="45"/>
      <c r="BX4" s="45"/>
      <c r="BY4" s="45"/>
      <c r="BZ4" s="45"/>
      <c r="CA4" s="147"/>
      <c r="CB4" s="54"/>
      <c r="CC4" s="7"/>
      <c r="CD4" s="7"/>
      <c r="CE4" s="7"/>
      <c r="CF4" s="32"/>
      <c r="CG4" s="22"/>
      <c r="CH4" s="22"/>
      <c r="CI4" s="22"/>
      <c r="CJ4" s="22"/>
      <c r="CK4" s="22"/>
      <c r="CL4" s="22"/>
      <c r="CM4" s="22"/>
      <c r="CN4" s="22"/>
      <c r="CO4" s="22"/>
      <c r="CP4" s="22"/>
      <c r="CQ4" s="22"/>
      <c r="CR4" s="22"/>
      <c r="CS4" s="22"/>
      <c r="CT4" s="22"/>
      <c r="CU4" s="22"/>
      <c r="CV4" s="22"/>
      <c r="CW4" s="22"/>
      <c r="CX4" s="22"/>
      <c r="CY4" s="22"/>
      <c r="CZ4" s="22"/>
      <c r="DA4" s="22"/>
      <c r="DB4" s="22"/>
      <c r="DC4" s="136"/>
      <c r="DD4" s="7"/>
      <c r="DE4" s="7"/>
    </row>
    <row r="5" spans="1:109" s="1" customFormat="1" ht="13.15" x14ac:dyDescent="0.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Q5" s="100" t="str">
        <f>IF(Z5="","",IF(OR(Z5=0,Z5="na"),0,AA5))</f>
        <v/>
      </c>
      <c r="BR5" s="120" t="str">
        <f>IF(S5="","",IF(S5="NA",0,1))</f>
        <v/>
      </c>
      <c r="BS5" s="121" t="str">
        <f t="shared" ref="BS5:BT5" si="0">IF(T5="","",IF(T5="NA",0,1))</f>
        <v/>
      </c>
      <c r="BT5" s="121" t="str">
        <f t="shared" si="0"/>
        <v/>
      </c>
      <c r="BU5" s="98" t="str">
        <f>IF(BR5="","",SUM(BR5:BT5))</f>
        <v/>
      </c>
      <c r="BV5" s="74" t="str">
        <f>IF(K5="","",IF(K5="na",0,1))</f>
        <v/>
      </c>
      <c r="BW5" s="73" t="str">
        <f t="shared" ref="BW5:CA5" si="1">IF(L5="","",IF(L5="na",0,1))</f>
        <v/>
      </c>
      <c r="BX5" s="73" t="str">
        <f t="shared" si="1"/>
        <v/>
      </c>
      <c r="BY5" s="73" t="str">
        <f t="shared" si="1"/>
        <v/>
      </c>
      <c r="BZ5" s="73" t="str">
        <f t="shared" si="1"/>
        <v/>
      </c>
      <c r="CA5" s="73" t="str">
        <f t="shared" si="1"/>
        <v/>
      </c>
      <c r="CB5" s="97" t="str">
        <f>IF(BV5="","",SUM(BV5:CA5))</f>
        <v/>
      </c>
      <c r="CC5" s="97" t="str">
        <f>IF(OR(AJ5="",AJ5="na"),"",AVERAGE(AJ5:AQ5))</f>
        <v/>
      </c>
      <c r="CD5" s="100" t="str">
        <f>IF(OR(AJ5="",AJ5="na"),"",AVERAGE(AJ5,AL5,AN5,AP5))</f>
        <v/>
      </c>
      <c r="CE5" s="99" t="str">
        <f>IF(OR(AK5="",AK5="na"),"",AVERAGE(AK5,AM5,AO5,AQ5))</f>
        <v/>
      </c>
      <c r="CF5" s="162" t="str">
        <f>IF(AR5="","",IF(AR5="NA",0,1))</f>
        <v/>
      </c>
      <c r="CG5" s="163" t="str">
        <f t="shared" ref="CG5:DC5" si="2">IF(AS5="","",IF(AS5="NA",0,1))</f>
        <v/>
      </c>
      <c r="CH5" s="163" t="str">
        <f t="shared" si="2"/>
        <v/>
      </c>
      <c r="CI5" s="163" t="str">
        <f t="shared" si="2"/>
        <v/>
      </c>
      <c r="CJ5" s="163" t="str">
        <f t="shared" si="2"/>
        <v/>
      </c>
      <c r="CK5" s="163" t="str">
        <f t="shared" si="2"/>
        <v/>
      </c>
      <c r="CL5" s="163" t="str">
        <f t="shared" si="2"/>
        <v/>
      </c>
      <c r="CM5" s="163" t="str">
        <f t="shared" si="2"/>
        <v/>
      </c>
      <c r="CN5" s="163" t="str">
        <f t="shared" si="2"/>
        <v/>
      </c>
      <c r="CO5" s="163" t="str">
        <f t="shared" si="2"/>
        <v/>
      </c>
      <c r="CP5" s="163" t="str">
        <f t="shared" si="2"/>
        <v/>
      </c>
      <c r="CQ5" s="163" t="str">
        <f t="shared" si="2"/>
        <v/>
      </c>
      <c r="CR5" s="163" t="str">
        <f t="shared" si="2"/>
        <v/>
      </c>
      <c r="CS5" s="163" t="str">
        <f t="shared" si="2"/>
        <v/>
      </c>
      <c r="CT5" s="163" t="str">
        <f t="shared" si="2"/>
        <v/>
      </c>
      <c r="CU5" s="163" t="str">
        <f t="shared" si="2"/>
        <v/>
      </c>
      <c r="CV5" s="163" t="str">
        <f t="shared" si="2"/>
        <v/>
      </c>
      <c r="CW5" s="163" t="str">
        <f t="shared" si="2"/>
        <v/>
      </c>
      <c r="CX5" s="163" t="str">
        <f t="shared" si="2"/>
        <v/>
      </c>
      <c r="CY5" s="163" t="str">
        <f t="shared" si="2"/>
        <v/>
      </c>
      <c r="CZ5" s="163" t="str">
        <f t="shared" si="2"/>
        <v/>
      </c>
      <c r="DA5" s="163" t="str">
        <f t="shared" si="2"/>
        <v/>
      </c>
      <c r="DB5" s="163" t="str">
        <f t="shared" si="2"/>
        <v/>
      </c>
      <c r="DC5" s="163" t="str">
        <f t="shared" si="2"/>
        <v/>
      </c>
      <c r="DD5" s="97" t="str">
        <f>IF(AND(CF5="",CI5=""),"",SUM(CF5:CH5,CL5:CN5,CR5:CT5,CX5:CZ5))</f>
        <v/>
      </c>
      <c r="DE5" s="99" t="str">
        <f>IF(AND(CF5="",CI5=""),"",SUM(CI5:CK5,CO5:CQ5,CU5:CW5,DA5:DC5))</f>
        <v/>
      </c>
    </row>
    <row r="6" spans="1:109" s="1" customFormat="1" ht="13.5" thickBot="1" x14ac:dyDescent="0.45">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Q6" s="54" t="str">
        <f t="shared" ref="BQ6:BQ69" si="3">IF(Z6="","",IF(OR(Z6=0,Z6="na"),0,AA6))</f>
        <v/>
      </c>
      <c r="BR6" s="122" t="str">
        <f t="shared" ref="BR6:BR69" si="4">IF(S6="","",IF(S6="NA",0,1))</f>
        <v/>
      </c>
      <c r="BS6" s="12" t="str">
        <f t="shared" ref="BS6:BS69" si="5">IF(T6="","",IF(T6="NA",0,1))</f>
        <v/>
      </c>
      <c r="BT6" s="12" t="str">
        <f t="shared" ref="BT6:BT69" si="6">IF(U6="","",IF(U6="NA",0,1))</f>
        <v/>
      </c>
      <c r="BU6" s="44" t="str">
        <f t="shared" ref="BU6:BU69" si="7">IF(BR6="","",SUM(BR6:BT6))</f>
        <v/>
      </c>
      <c r="BV6" s="20" t="str">
        <f t="shared" ref="BV6:BV9" si="8">IF(K6="","",IF(K6="na",0,1))</f>
        <v/>
      </c>
      <c r="BW6" s="21" t="str">
        <f t="shared" ref="BW6:BW9" si="9">IF(L6="","",IF(L6="na",0,1))</f>
        <v/>
      </c>
      <c r="BX6" s="21" t="str">
        <f t="shared" ref="BX6:BX9" si="10">IF(M6="","",IF(M6="na",0,1))</f>
        <v/>
      </c>
      <c r="BY6" s="21" t="str">
        <f t="shared" ref="BY6:BY9" si="11">IF(N6="","",IF(N6="na",0,1))</f>
        <v/>
      </c>
      <c r="BZ6" s="21" t="str">
        <f t="shared" ref="BZ6:BZ9" si="12">IF(O6="","",IF(O6="na",0,1))</f>
        <v/>
      </c>
      <c r="CA6" s="21" t="str">
        <f t="shared" ref="CA6:CA9" si="13">IF(P6="","",IF(P6="na",0,1))</f>
        <v/>
      </c>
      <c r="CB6" s="43" t="str">
        <f t="shared" ref="CB6:CB69" si="14">IF(BV6="","",SUM(BV6:CA6))</f>
        <v/>
      </c>
      <c r="CC6" s="43" t="str">
        <f t="shared" ref="CC6:CC69" si="15">IF(OR(AJ6="",AJ6="na"),"",AVERAGE(AJ6:AQ6))</f>
        <v/>
      </c>
      <c r="CD6" s="54" t="str">
        <f t="shared" ref="CD6:CD69" si="16">IF(OR(AJ6="",AJ6="na"),"",AVERAGE(AJ6,AL6,AN6,AP6))</f>
        <v/>
      </c>
      <c r="CE6" s="93" t="str">
        <f t="shared" ref="CE6:CE69" si="17">IF(OR(AK6="",AK6="na"),"",AVERAGE(AK6,AM6,AO6,AQ6))</f>
        <v/>
      </c>
      <c r="CF6" s="27" t="str">
        <f t="shared" ref="CF6:CF69" si="18">IF(AR6="","",IF(AR6="NA",0,1))</f>
        <v/>
      </c>
      <c r="CG6" s="30" t="str">
        <f t="shared" ref="CG6:CG69" si="19">IF(AS6="","",IF(AS6="NA",0,1))</f>
        <v/>
      </c>
      <c r="CH6" s="30" t="str">
        <f t="shared" ref="CH6:CH69" si="20">IF(AT6="","",IF(AT6="NA",0,1))</f>
        <v/>
      </c>
      <c r="CI6" s="30" t="str">
        <f t="shared" ref="CI6:CI69" si="21">IF(AU6="","",IF(AU6="NA",0,1))</f>
        <v/>
      </c>
      <c r="CJ6" s="30" t="str">
        <f t="shared" ref="CJ6:CJ69" si="22">IF(AV6="","",IF(AV6="NA",0,1))</f>
        <v/>
      </c>
      <c r="CK6" s="30" t="str">
        <f t="shared" ref="CK6:CK69" si="23">IF(AW6="","",IF(AW6="NA",0,1))</f>
        <v/>
      </c>
      <c r="CL6" s="30" t="str">
        <f t="shared" ref="CL6:CL69" si="24">IF(AX6="","",IF(AX6="NA",0,1))</f>
        <v/>
      </c>
      <c r="CM6" s="30" t="str">
        <f t="shared" ref="CM6:CM69" si="25">IF(AY6="","",IF(AY6="NA",0,1))</f>
        <v/>
      </c>
      <c r="CN6" s="30" t="str">
        <f t="shared" ref="CN6:CN69" si="26">IF(AZ6="","",IF(AZ6="NA",0,1))</f>
        <v/>
      </c>
      <c r="CO6" s="30" t="str">
        <f t="shared" ref="CO6:CO69" si="27">IF(BA6="","",IF(BA6="NA",0,1))</f>
        <v/>
      </c>
      <c r="CP6" s="30" t="str">
        <f t="shared" ref="CP6:CP69" si="28">IF(BB6="","",IF(BB6="NA",0,1))</f>
        <v/>
      </c>
      <c r="CQ6" s="30" t="str">
        <f t="shared" ref="CQ6:CQ69" si="29">IF(BC6="","",IF(BC6="NA",0,1))</f>
        <v/>
      </c>
      <c r="CR6" s="30" t="str">
        <f t="shared" ref="CR6:CR69" si="30">IF(BD6="","",IF(BD6="NA",0,1))</f>
        <v/>
      </c>
      <c r="CS6" s="30" t="str">
        <f t="shared" ref="CS6:CS69" si="31">IF(BE6="","",IF(BE6="NA",0,1))</f>
        <v/>
      </c>
      <c r="CT6" s="30" t="str">
        <f t="shared" ref="CT6:CT69" si="32">IF(BF6="","",IF(BF6="NA",0,1))</f>
        <v/>
      </c>
      <c r="CU6" s="30" t="str">
        <f t="shared" ref="CU6:CU69" si="33">IF(BG6="","",IF(BG6="NA",0,1))</f>
        <v/>
      </c>
      <c r="CV6" s="30" t="str">
        <f t="shared" ref="CV6:CV69" si="34">IF(BH6="","",IF(BH6="NA",0,1))</f>
        <v/>
      </c>
      <c r="CW6" s="30" t="str">
        <f t="shared" ref="CW6:CW69" si="35">IF(BI6="","",IF(BI6="NA",0,1))</f>
        <v/>
      </c>
      <c r="CX6" s="30" t="str">
        <f t="shared" ref="CX6:CX69" si="36">IF(BJ6="","",IF(BJ6="NA",0,1))</f>
        <v/>
      </c>
      <c r="CY6" s="30" t="str">
        <f t="shared" ref="CY6:CY69" si="37">IF(BK6="","",IF(BK6="NA",0,1))</f>
        <v/>
      </c>
      <c r="CZ6" s="30" t="str">
        <f t="shared" ref="CZ6:CZ69" si="38">IF(BL6="","",IF(BL6="NA",0,1))</f>
        <v/>
      </c>
      <c r="DA6" s="30" t="str">
        <f t="shared" ref="DA6:DA69" si="39">IF(BM6="","",IF(BM6="NA",0,1))</f>
        <v/>
      </c>
      <c r="DB6" s="30" t="str">
        <f t="shared" ref="DB6:DB69" si="40">IF(BN6="","",IF(BN6="NA",0,1))</f>
        <v/>
      </c>
      <c r="DC6" s="30" t="str">
        <f t="shared" ref="DC6:DC69" si="41">IF(BO6="","",IF(BO6="NA",0,1))</f>
        <v/>
      </c>
      <c r="DD6" s="43" t="str">
        <f t="shared" ref="DD6:DD69" si="42">IF(AND(CF6="",CI6=""),"",SUM(CF6:CH6,CL6:CN6,CR6:CT6,CX6:CZ6))</f>
        <v/>
      </c>
      <c r="DE6" s="93" t="str">
        <f t="shared" ref="DE6:DE69" si="43">IF(AND(CF6="",CI6=""),"",SUM(CI6:CK6,CO6:CQ6,CU6:CW6,DA6:DC6))</f>
        <v/>
      </c>
    </row>
    <row r="7" spans="1:109" s="1" customFormat="1" ht="13.5" thickBot="1" x14ac:dyDescent="0.45">
      <c r="A7" s="190" t="s">
        <v>1411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Q7" s="54" t="str">
        <f t="shared" si="3"/>
        <v/>
      </c>
      <c r="BR7" s="122" t="str">
        <f t="shared" si="4"/>
        <v/>
      </c>
      <c r="BS7" s="12" t="str">
        <f t="shared" si="5"/>
        <v/>
      </c>
      <c r="BT7" s="12" t="str">
        <f t="shared" si="6"/>
        <v/>
      </c>
      <c r="BU7" s="44" t="str">
        <f t="shared" si="7"/>
        <v/>
      </c>
      <c r="BV7" s="20" t="str">
        <f t="shared" si="8"/>
        <v/>
      </c>
      <c r="BW7" s="21" t="str">
        <f t="shared" si="9"/>
        <v/>
      </c>
      <c r="BX7" s="21" t="str">
        <f t="shared" si="10"/>
        <v/>
      </c>
      <c r="BY7" s="21" t="str">
        <f t="shared" si="11"/>
        <v/>
      </c>
      <c r="BZ7" s="21" t="str">
        <f t="shared" si="12"/>
        <v/>
      </c>
      <c r="CA7" s="21" t="str">
        <f t="shared" si="13"/>
        <v/>
      </c>
      <c r="CB7" s="43" t="str">
        <f t="shared" si="14"/>
        <v/>
      </c>
      <c r="CC7" s="43" t="str">
        <f t="shared" si="15"/>
        <v/>
      </c>
      <c r="CD7" s="54" t="str">
        <f t="shared" si="16"/>
        <v/>
      </c>
      <c r="CE7" s="93" t="str">
        <f t="shared" si="17"/>
        <v/>
      </c>
      <c r="CF7" s="27" t="str">
        <f t="shared" si="18"/>
        <v/>
      </c>
      <c r="CG7" s="30" t="str">
        <f t="shared" si="19"/>
        <v/>
      </c>
      <c r="CH7" s="30" t="str">
        <f t="shared" si="20"/>
        <v/>
      </c>
      <c r="CI7" s="30" t="str">
        <f t="shared" si="21"/>
        <v/>
      </c>
      <c r="CJ7" s="30" t="str">
        <f t="shared" si="22"/>
        <v/>
      </c>
      <c r="CK7" s="30" t="str">
        <f t="shared" si="23"/>
        <v/>
      </c>
      <c r="CL7" s="30" t="str">
        <f t="shared" si="24"/>
        <v/>
      </c>
      <c r="CM7" s="30" t="str">
        <f t="shared" si="25"/>
        <v/>
      </c>
      <c r="CN7" s="30" t="str">
        <f t="shared" si="26"/>
        <v/>
      </c>
      <c r="CO7" s="30" t="str">
        <f t="shared" si="27"/>
        <v/>
      </c>
      <c r="CP7" s="30" t="str">
        <f t="shared" si="28"/>
        <v/>
      </c>
      <c r="CQ7" s="30" t="str">
        <f t="shared" si="29"/>
        <v/>
      </c>
      <c r="CR7" s="30" t="str">
        <f t="shared" si="30"/>
        <v/>
      </c>
      <c r="CS7" s="30" t="str">
        <f t="shared" si="31"/>
        <v/>
      </c>
      <c r="CT7" s="30" t="str">
        <f t="shared" si="32"/>
        <v/>
      </c>
      <c r="CU7" s="30" t="str">
        <f t="shared" si="33"/>
        <v/>
      </c>
      <c r="CV7" s="30" t="str">
        <f t="shared" si="34"/>
        <v/>
      </c>
      <c r="CW7" s="30" t="str">
        <f t="shared" si="35"/>
        <v/>
      </c>
      <c r="CX7" s="30" t="str">
        <f t="shared" si="36"/>
        <v/>
      </c>
      <c r="CY7" s="30" t="str">
        <f t="shared" si="37"/>
        <v/>
      </c>
      <c r="CZ7" s="30" t="str">
        <f t="shared" si="38"/>
        <v/>
      </c>
      <c r="DA7" s="30" t="str">
        <f t="shared" si="39"/>
        <v/>
      </c>
      <c r="DB7" s="30" t="str">
        <f t="shared" si="40"/>
        <v/>
      </c>
      <c r="DC7" s="30" t="str">
        <f t="shared" si="41"/>
        <v/>
      </c>
      <c r="DD7" s="43" t="str">
        <f t="shared" si="42"/>
        <v/>
      </c>
      <c r="DE7" s="93" t="str">
        <f t="shared" si="43"/>
        <v/>
      </c>
    </row>
    <row r="8" spans="1:109" s="1" customFormat="1" ht="13.5" thickBot="1" x14ac:dyDescent="0.45">
      <c r="A8" s="52" t="s">
        <v>1676</v>
      </c>
      <c r="B8" s="199"/>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Q8" s="54" t="str">
        <f t="shared" si="3"/>
        <v/>
      </c>
      <c r="BR8" s="122" t="str">
        <f t="shared" si="4"/>
        <v/>
      </c>
      <c r="BS8" s="12" t="str">
        <f t="shared" si="5"/>
        <v/>
      </c>
      <c r="BT8" s="12" t="str">
        <f t="shared" si="6"/>
        <v/>
      </c>
      <c r="BU8" s="44" t="str">
        <f t="shared" si="7"/>
        <v/>
      </c>
      <c r="BV8" s="20" t="str">
        <f t="shared" si="8"/>
        <v/>
      </c>
      <c r="BW8" s="21" t="str">
        <f t="shared" si="9"/>
        <v/>
      </c>
      <c r="BX8" s="21" t="str">
        <f t="shared" si="10"/>
        <v/>
      </c>
      <c r="BY8" s="21" t="str">
        <f t="shared" si="11"/>
        <v/>
      </c>
      <c r="BZ8" s="21" t="str">
        <f t="shared" si="12"/>
        <v/>
      </c>
      <c r="CA8" s="21" t="str">
        <f t="shared" si="13"/>
        <v/>
      </c>
      <c r="CB8" s="43" t="str">
        <f t="shared" si="14"/>
        <v/>
      </c>
      <c r="CC8" s="43" t="str">
        <f t="shared" si="15"/>
        <v/>
      </c>
      <c r="CD8" s="54" t="str">
        <f t="shared" si="16"/>
        <v/>
      </c>
      <c r="CE8" s="93" t="str">
        <f t="shared" si="17"/>
        <v/>
      </c>
      <c r="CF8" s="27" t="str">
        <f t="shared" si="18"/>
        <v/>
      </c>
      <c r="CG8" s="30" t="str">
        <f t="shared" si="19"/>
        <v/>
      </c>
      <c r="CH8" s="30" t="str">
        <f t="shared" si="20"/>
        <v/>
      </c>
      <c r="CI8" s="30" t="str">
        <f t="shared" si="21"/>
        <v/>
      </c>
      <c r="CJ8" s="30" t="str">
        <f t="shared" si="22"/>
        <v/>
      </c>
      <c r="CK8" s="30" t="str">
        <f t="shared" si="23"/>
        <v/>
      </c>
      <c r="CL8" s="30" t="str">
        <f t="shared" si="24"/>
        <v/>
      </c>
      <c r="CM8" s="30" t="str">
        <f t="shared" si="25"/>
        <v/>
      </c>
      <c r="CN8" s="30" t="str">
        <f t="shared" si="26"/>
        <v/>
      </c>
      <c r="CO8" s="30" t="str">
        <f t="shared" si="27"/>
        <v/>
      </c>
      <c r="CP8" s="30" t="str">
        <f t="shared" si="28"/>
        <v/>
      </c>
      <c r="CQ8" s="30" t="str">
        <f t="shared" si="29"/>
        <v/>
      </c>
      <c r="CR8" s="30" t="str">
        <f t="shared" si="30"/>
        <v/>
      </c>
      <c r="CS8" s="30" t="str">
        <f t="shared" si="31"/>
        <v/>
      </c>
      <c r="CT8" s="30" t="str">
        <f t="shared" si="32"/>
        <v/>
      </c>
      <c r="CU8" s="30" t="str">
        <f t="shared" si="33"/>
        <v/>
      </c>
      <c r="CV8" s="30" t="str">
        <f t="shared" si="34"/>
        <v/>
      </c>
      <c r="CW8" s="30" t="str">
        <f t="shared" si="35"/>
        <v/>
      </c>
      <c r="CX8" s="30" t="str">
        <f t="shared" si="36"/>
        <v/>
      </c>
      <c r="CY8" s="30" t="str">
        <f t="shared" si="37"/>
        <v/>
      </c>
      <c r="CZ8" s="30" t="str">
        <f t="shared" si="38"/>
        <v/>
      </c>
      <c r="DA8" s="30" t="str">
        <f t="shared" si="39"/>
        <v/>
      </c>
      <c r="DB8" s="30" t="str">
        <f t="shared" si="40"/>
        <v/>
      </c>
      <c r="DC8" s="30" t="str">
        <f t="shared" si="41"/>
        <v/>
      </c>
      <c r="DD8" s="43" t="str">
        <f t="shared" si="42"/>
        <v/>
      </c>
      <c r="DE8" s="93" t="str">
        <f t="shared" si="43"/>
        <v/>
      </c>
    </row>
    <row r="9" spans="1:109" s="1" customFormat="1" ht="13.15" x14ac:dyDescent="0.4">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Q9" s="54" t="str">
        <f t="shared" si="3"/>
        <v/>
      </c>
      <c r="BR9" s="122" t="str">
        <f t="shared" si="4"/>
        <v/>
      </c>
      <c r="BS9" s="12" t="str">
        <f t="shared" si="5"/>
        <v/>
      </c>
      <c r="BT9" s="12" t="str">
        <f t="shared" si="6"/>
        <v/>
      </c>
      <c r="BU9" s="44" t="str">
        <f t="shared" si="7"/>
        <v/>
      </c>
      <c r="BV9" s="20" t="str">
        <f t="shared" si="8"/>
        <v/>
      </c>
      <c r="BW9" s="21" t="str">
        <f t="shared" si="9"/>
        <v/>
      </c>
      <c r="BX9" s="21" t="str">
        <f t="shared" si="10"/>
        <v/>
      </c>
      <c r="BY9" s="21" t="str">
        <f t="shared" si="11"/>
        <v/>
      </c>
      <c r="BZ9" s="21" t="str">
        <f t="shared" si="12"/>
        <v/>
      </c>
      <c r="CA9" s="21" t="str">
        <f t="shared" si="13"/>
        <v/>
      </c>
      <c r="CB9" s="43" t="str">
        <f t="shared" si="14"/>
        <v/>
      </c>
      <c r="CC9" s="43" t="str">
        <f t="shared" si="15"/>
        <v/>
      </c>
      <c r="CD9" s="54" t="str">
        <f t="shared" si="16"/>
        <v/>
      </c>
      <c r="CE9" s="93" t="str">
        <f t="shared" si="17"/>
        <v/>
      </c>
      <c r="CF9" s="27" t="str">
        <f t="shared" si="18"/>
        <v/>
      </c>
      <c r="CG9" s="30" t="str">
        <f t="shared" si="19"/>
        <v/>
      </c>
      <c r="CH9" s="30" t="str">
        <f t="shared" si="20"/>
        <v/>
      </c>
      <c r="CI9" s="30" t="str">
        <f t="shared" si="21"/>
        <v/>
      </c>
      <c r="CJ9" s="30" t="str">
        <f t="shared" si="22"/>
        <v/>
      </c>
      <c r="CK9" s="30" t="str">
        <f t="shared" si="23"/>
        <v/>
      </c>
      <c r="CL9" s="30" t="str">
        <f t="shared" si="24"/>
        <v/>
      </c>
      <c r="CM9" s="30" t="str">
        <f t="shared" si="25"/>
        <v/>
      </c>
      <c r="CN9" s="30" t="str">
        <f t="shared" si="26"/>
        <v/>
      </c>
      <c r="CO9" s="30" t="str">
        <f t="shared" si="27"/>
        <v/>
      </c>
      <c r="CP9" s="30" t="str">
        <f t="shared" si="28"/>
        <v/>
      </c>
      <c r="CQ9" s="30" t="str">
        <f t="shared" si="29"/>
        <v/>
      </c>
      <c r="CR9" s="30" t="str">
        <f t="shared" si="30"/>
        <v/>
      </c>
      <c r="CS9" s="30" t="str">
        <f t="shared" si="31"/>
        <v/>
      </c>
      <c r="CT9" s="30" t="str">
        <f t="shared" si="32"/>
        <v/>
      </c>
      <c r="CU9" s="30" t="str">
        <f t="shared" si="33"/>
        <v/>
      </c>
      <c r="CV9" s="30" t="str">
        <f t="shared" si="34"/>
        <v/>
      </c>
      <c r="CW9" s="30" t="str">
        <f t="shared" si="35"/>
        <v/>
      </c>
      <c r="CX9" s="30" t="str">
        <f t="shared" si="36"/>
        <v/>
      </c>
      <c r="CY9" s="30" t="str">
        <f t="shared" si="37"/>
        <v/>
      </c>
      <c r="CZ9" s="30" t="str">
        <f t="shared" si="38"/>
        <v/>
      </c>
      <c r="DA9" s="30" t="str">
        <f t="shared" si="39"/>
        <v/>
      </c>
      <c r="DB9" s="30" t="str">
        <f t="shared" si="40"/>
        <v/>
      </c>
      <c r="DC9" s="30" t="str">
        <f t="shared" si="41"/>
        <v/>
      </c>
      <c r="DD9" s="43" t="str">
        <f t="shared" si="42"/>
        <v/>
      </c>
      <c r="DE9" s="93" t="str">
        <f t="shared" si="43"/>
        <v/>
      </c>
    </row>
    <row r="10" spans="1:109" s="1" customFormat="1" ht="13.15" x14ac:dyDescent="0.4">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Q10" s="54" t="str">
        <f t="shared" si="3"/>
        <v/>
      </c>
      <c r="BR10" s="122" t="str">
        <f t="shared" si="4"/>
        <v/>
      </c>
      <c r="BS10" s="12" t="str">
        <f t="shared" si="5"/>
        <v/>
      </c>
      <c r="BT10" s="12" t="str">
        <f t="shared" si="6"/>
        <v/>
      </c>
      <c r="BU10" s="44" t="str">
        <f t="shared" si="7"/>
        <v/>
      </c>
      <c r="BV10" s="20" t="str">
        <f t="shared" ref="BV10:BV73" si="44">IF(K10="","",IF(K10="na",0,1))</f>
        <v/>
      </c>
      <c r="BW10" s="21" t="str">
        <f t="shared" ref="BW10:BW73" si="45">IF(L10="","",IF(L10="na",0,1))</f>
        <v/>
      </c>
      <c r="BX10" s="21" t="str">
        <f t="shared" ref="BX10:BX73" si="46">IF(M10="","",IF(M10="na",0,1))</f>
        <v/>
      </c>
      <c r="BY10" s="21" t="str">
        <f t="shared" ref="BY10:BY73" si="47">IF(N10="","",IF(N10="na",0,1))</f>
        <v/>
      </c>
      <c r="BZ10" s="21" t="str">
        <f t="shared" ref="BZ10:BZ73" si="48">IF(O10="","",IF(O10="na",0,1))</f>
        <v/>
      </c>
      <c r="CA10" s="21" t="str">
        <f t="shared" ref="CA10:CA73" si="49">IF(P10="","",IF(P10="na",0,1))</f>
        <v/>
      </c>
      <c r="CB10" s="43" t="str">
        <f t="shared" si="14"/>
        <v/>
      </c>
      <c r="CC10" s="43" t="str">
        <f t="shared" si="15"/>
        <v/>
      </c>
      <c r="CD10" s="54" t="str">
        <f t="shared" si="16"/>
        <v/>
      </c>
      <c r="CE10" s="93" t="str">
        <f t="shared" si="17"/>
        <v/>
      </c>
      <c r="CF10" s="27" t="str">
        <f t="shared" si="18"/>
        <v/>
      </c>
      <c r="CG10" s="30" t="str">
        <f t="shared" si="19"/>
        <v/>
      </c>
      <c r="CH10" s="30" t="str">
        <f t="shared" si="20"/>
        <v/>
      </c>
      <c r="CI10" s="30" t="str">
        <f t="shared" si="21"/>
        <v/>
      </c>
      <c r="CJ10" s="30" t="str">
        <f t="shared" si="22"/>
        <v/>
      </c>
      <c r="CK10" s="30" t="str">
        <f t="shared" si="23"/>
        <v/>
      </c>
      <c r="CL10" s="30" t="str">
        <f t="shared" si="24"/>
        <v/>
      </c>
      <c r="CM10" s="30" t="str">
        <f t="shared" si="25"/>
        <v/>
      </c>
      <c r="CN10" s="30" t="str">
        <f t="shared" si="26"/>
        <v/>
      </c>
      <c r="CO10" s="30" t="str">
        <f t="shared" si="27"/>
        <v/>
      </c>
      <c r="CP10" s="30" t="str">
        <f t="shared" si="28"/>
        <v/>
      </c>
      <c r="CQ10" s="30" t="str">
        <f t="shared" si="29"/>
        <v/>
      </c>
      <c r="CR10" s="30" t="str">
        <f t="shared" si="30"/>
        <v/>
      </c>
      <c r="CS10" s="30" t="str">
        <f t="shared" si="31"/>
        <v/>
      </c>
      <c r="CT10" s="30" t="str">
        <f t="shared" si="32"/>
        <v/>
      </c>
      <c r="CU10" s="30" t="str">
        <f t="shared" si="33"/>
        <v/>
      </c>
      <c r="CV10" s="30" t="str">
        <f t="shared" si="34"/>
        <v/>
      </c>
      <c r="CW10" s="30" t="str">
        <f t="shared" si="35"/>
        <v/>
      </c>
      <c r="CX10" s="30" t="str">
        <f t="shared" si="36"/>
        <v/>
      </c>
      <c r="CY10" s="30" t="str">
        <f t="shared" si="37"/>
        <v/>
      </c>
      <c r="CZ10" s="30" t="str">
        <f t="shared" si="38"/>
        <v/>
      </c>
      <c r="DA10" s="30" t="str">
        <f t="shared" si="39"/>
        <v/>
      </c>
      <c r="DB10" s="30" t="str">
        <f t="shared" si="40"/>
        <v/>
      </c>
      <c r="DC10" s="30" t="str">
        <f t="shared" si="41"/>
        <v/>
      </c>
      <c r="DD10" s="43" t="str">
        <f t="shared" si="42"/>
        <v/>
      </c>
      <c r="DE10" s="93" t="str">
        <f t="shared" si="43"/>
        <v/>
      </c>
    </row>
    <row r="11" spans="1:109" s="1" customFormat="1" ht="13.15" x14ac:dyDescent="0.4">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Q11" s="54" t="str">
        <f t="shared" si="3"/>
        <v/>
      </c>
      <c r="BR11" s="122" t="str">
        <f t="shared" si="4"/>
        <v/>
      </c>
      <c r="BS11" s="12" t="str">
        <f t="shared" si="5"/>
        <v/>
      </c>
      <c r="BT11" s="12" t="str">
        <f t="shared" si="6"/>
        <v/>
      </c>
      <c r="BU11" s="44" t="str">
        <f t="shared" si="7"/>
        <v/>
      </c>
      <c r="BV11" s="20" t="str">
        <f t="shared" si="44"/>
        <v/>
      </c>
      <c r="BW11" s="21" t="str">
        <f t="shared" si="45"/>
        <v/>
      </c>
      <c r="BX11" s="21" t="str">
        <f t="shared" si="46"/>
        <v/>
      </c>
      <c r="BY11" s="21" t="str">
        <f t="shared" si="47"/>
        <v/>
      </c>
      <c r="BZ11" s="21" t="str">
        <f t="shared" si="48"/>
        <v/>
      </c>
      <c r="CA11" s="21" t="str">
        <f t="shared" si="49"/>
        <v/>
      </c>
      <c r="CB11" s="43" t="str">
        <f t="shared" si="14"/>
        <v/>
      </c>
      <c r="CC11" s="43" t="str">
        <f t="shared" si="15"/>
        <v/>
      </c>
      <c r="CD11" s="54" t="str">
        <f t="shared" si="16"/>
        <v/>
      </c>
      <c r="CE11" s="93" t="str">
        <f t="shared" si="17"/>
        <v/>
      </c>
      <c r="CF11" s="27" t="str">
        <f t="shared" si="18"/>
        <v/>
      </c>
      <c r="CG11" s="30" t="str">
        <f t="shared" si="19"/>
        <v/>
      </c>
      <c r="CH11" s="30" t="str">
        <f t="shared" si="20"/>
        <v/>
      </c>
      <c r="CI11" s="30" t="str">
        <f t="shared" si="21"/>
        <v/>
      </c>
      <c r="CJ11" s="30" t="str">
        <f t="shared" si="22"/>
        <v/>
      </c>
      <c r="CK11" s="30" t="str">
        <f t="shared" si="23"/>
        <v/>
      </c>
      <c r="CL11" s="30" t="str">
        <f t="shared" si="24"/>
        <v/>
      </c>
      <c r="CM11" s="30" t="str">
        <f t="shared" si="25"/>
        <v/>
      </c>
      <c r="CN11" s="30" t="str">
        <f t="shared" si="26"/>
        <v/>
      </c>
      <c r="CO11" s="30" t="str">
        <f t="shared" si="27"/>
        <v/>
      </c>
      <c r="CP11" s="30" t="str">
        <f t="shared" si="28"/>
        <v/>
      </c>
      <c r="CQ11" s="30" t="str">
        <f t="shared" si="29"/>
        <v/>
      </c>
      <c r="CR11" s="30" t="str">
        <f t="shared" si="30"/>
        <v/>
      </c>
      <c r="CS11" s="30" t="str">
        <f t="shared" si="31"/>
        <v/>
      </c>
      <c r="CT11" s="30" t="str">
        <f t="shared" si="32"/>
        <v/>
      </c>
      <c r="CU11" s="30" t="str">
        <f t="shared" si="33"/>
        <v/>
      </c>
      <c r="CV11" s="30" t="str">
        <f t="shared" si="34"/>
        <v/>
      </c>
      <c r="CW11" s="30" t="str">
        <f t="shared" si="35"/>
        <v/>
      </c>
      <c r="CX11" s="30" t="str">
        <f t="shared" si="36"/>
        <v/>
      </c>
      <c r="CY11" s="30" t="str">
        <f t="shared" si="37"/>
        <v/>
      </c>
      <c r="CZ11" s="30" t="str">
        <f t="shared" si="38"/>
        <v/>
      </c>
      <c r="DA11" s="30" t="str">
        <f t="shared" si="39"/>
        <v/>
      </c>
      <c r="DB11" s="30" t="str">
        <f t="shared" si="40"/>
        <v/>
      </c>
      <c r="DC11" s="30" t="str">
        <f t="shared" si="41"/>
        <v/>
      </c>
      <c r="DD11" s="43" t="str">
        <f t="shared" si="42"/>
        <v/>
      </c>
      <c r="DE11" s="93" t="str">
        <f t="shared" si="43"/>
        <v/>
      </c>
    </row>
    <row r="12" spans="1:109" s="1" customFormat="1" ht="13.15" x14ac:dyDescent="0.4">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Q12" s="54" t="str">
        <f t="shared" si="3"/>
        <v/>
      </c>
      <c r="BR12" s="122" t="str">
        <f t="shared" si="4"/>
        <v/>
      </c>
      <c r="BS12" s="12" t="str">
        <f t="shared" si="5"/>
        <v/>
      </c>
      <c r="BT12" s="12" t="str">
        <f t="shared" si="6"/>
        <v/>
      </c>
      <c r="BU12" s="44" t="str">
        <f t="shared" si="7"/>
        <v/>
      </c>
      <c r="BV12" s="20" t="str">
        <f t="shared" si="44"/>
        <v/>
      </c>
      <c r="BW12" s="21" t="str">
        <f t="shared" si="45"/>
        <v/>
      </c>
      <c r="BX12" s="21" t="str">
        <f t="shared" si="46"/>
        <v/>
      </c>
      <c r="BY12" s="21" t="str">
        <f t="shared" si="47"/>
        <v/>
      </c>
      <c r="BZ12" s="21" t="str">
        <f t="shared" si="48"/>
        <v/>
      </c>
      <c r="CA12" s="21" t="str">
        <f t="shared" si="49"/>
        <v/>
      </c>
      <c r="CB12" s="43" t="str">
        <f t="shared" si="14"/>
        <v/>
      </c>
      <c r="CC12" s="43" t="str">
        <f t="shared" si="15"/>
        <v/>
      </c>
      <c r="CD12" s="54" t="str">
        <f t="shared" si="16"/>
        <v/>
      </c>
      <c r="CE12" s="93" t="str">
        <f t="shared" si="17"/>
        <v/>
      </c>
      <c r="CF12" s="27" t="str">
        <f t="shared" si="18"/>
        <v/>
      </c>
      <c r="CG12" s="30" t="str">
        <f t="shared" si="19"/>
        <v/>
      </c>
      <c r="CH12" s="30" t="str">
        <f t="shared" si="20"/>
        <v/>
      </c>
      <c r="CI12" s="30" t="str">
        <f t="shared" si="21"/>
        <v/>
      </c>
      <c r="CJ12" s="30" t="str">
        <f t="shared" si="22"/>
        <v/>
      </c>
      <c r="CK12" s="30" t="str">
        <f t="shared" si="23"/>
        <v/>
      </c>
      <c r="CL12" s="30" t="str">
        <f t="shared" si="24"/>
        <v/>
      </c>
      <c r="CM12" s="30" t="str">
        <f t="shared" si="25"/>
        <v/>
      </c>
      <c r="CN12" s="30" t="str">
        <f t="shared" si="26"/>
        <v/>
      </c>
      <c r="CO12" s="30" t="str">
        <f t="shared" si="27"/>
        <v/>
      </c>
      <c r="CP12" s="30" t="str">
        <f t="shared" si="28"/>
        <v/>
      </c>
      <c r="CQ12" s="30" t="str">
        <f t="shared" si="29"/>
        <v/>
      </c>
      <c r="CR12" s="30" t="str">
        <f t="shared" si="30"/>
        <v/>
      </c>
      <c r="CS12" s="30" t="str">
        <f t="shared" si="31"/>
        <v/>
      </c>
      <c r="CT12" s="30" t="str">
        <f t="shared" si="32"/>
        <v/>
      </c>
      <c r="CU12" s="30" t="str">
        <f t="shared" si="33"/>
        <v/>
      </c>
      <c r="CV12" s="30" t="str">
        <f t="shared" si="34"/>
        <v/>
      </c>
      <c r="CW12" s="30" t="str">
        <f t="shared" si="35"/>
        <v/>
      </c>
      <c r="CX12" s="30" t="str">
        <f t="shared" si="36"/>
        <v/>
      </c>
      <c r="CY12" s="30" t="str">
        <f t="shared" si="37"/>
        <v/>
      </c>
      <c r="CZ12" s="30" t="str">
        <f t="shared" si="38"/>
        <v/>
      </c>
      <c r="DA12" s="30" t="str">
        <f t="shared" si="39"/>
        <v/>
      </c>
      <c r="DB12" s="30" t="str">
        <f t="shared" si="40"/>
        <v/>
      </c>
      <c r="DC12" s="30" t="str">
        <f t="shared" si="41"/>
        <v/>
      </c>
      <c r="DD12" s="43" t="str">
        <f t="shared" si="42"/>
        <v/>
      </c>
      <c r="DE12" s="93" t="str">
        <f t="shared" si="43"/>
        <v/>
      </c>
    </row>
    <row r="13" spans="1:109" s="49" customFormat="1" ht="13.15" x14ac:dyDescent="0.4">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Q13" s="54" t="str">
        <f t="shared" si="3"/>
        <v/>
      </c>
      <c r="BR13" s="122" t="str">
        <f t="shared" si="4"/>
        <v/>
      </c>
      <c r="BS13" s="12" t="str">
        <f t="shared" si="5"/>
        <v/>
      </c>
      <c r="BT13" s="12" t="str">
        <f t="shared" si="6"/>
        <v/>
      </c>
      <c r="BU13" s="44" t="str">
        <f t="shared" si="7"/>
        <v/>
      </c>
      <c r="BV13" s="20" t="str">
        <f t="shared" si="44"/>
        <v/>
      </c>
      <c r="BW13" s="21" t="str">
        <f t="shared" si="45"/>
        <v/>
      </c>
      <c r="BX13" s="21" t="str">
        <f t="shared" si="46"/>
        <v/>
      </c>
      <c r="BY13" s="21" t="str">
        <f t="shared" si="47"/>
        <v/>
      </c>
      <c r="BZ13" s="21" t="str">
        <f t="shared" si="48"/>
        <v/>
      </c>
      <c r="CA13" s="21" t="str">
        <f t="shared" si="49"/>
        <v/>
      </c>
      <c r="CB13" s="43" t="str">
        <f t="shared" si="14"/>
        <v/>
      </c>
      <c r="CC13" s="43" t="str">
        <f t="shared" si="15"/>
        <v/>
      </c>
      <c r="CD13" s="54" t="str">
        <f t="shared" si="16"/>
        <v/>
      </c>
      <c r="CE13" s="93" t="str">
        <f t="shared" si="17"/>
        <v/>
      </c>
      <c r="CF13" s="27" t="str">
        <f t="shared" si="18"/>
        <v/>
      </c>
      <c r="CG13" s="30" t="str">
        <f t="shared" si="19"/>
        <v/>
      </c>
      <c r="CH13" s="30" t="str">
        <f t="shared" si="20"/>
        <v/>
      </c>
      <c r="CI13" s="30" t="str">
        <f t="shared" si="21"/>
        <v/>
      </c>
      <c r="CJ13" s="30" t="str">
        <f t="shared" si="22"/>
        <v/>
      </c>
      <c r="CK13" s="30" t="str">
        <f t="shared" si="23"/>
        <v/>
      </c>
      <c r="CL13" s="30" t="str">
        <f t="shared" si="24"/>
        <v/>
      </c>
      <c r="CM13" s="30" t="str">
        <f t="shared" si="25"/>
        <v/>
      </c>
      <c r="CN13" s="30" t="str">
        <f t="shared" si="26"/>
        <v/>
      </c>
      <c r="CO13" s="30" t="str">
        <f t="shared" si="27"/>
        <v/>
      </c>
      <c r="CP13" s="30" t="str">
        <f t="shared" si="28"/>
        <v/>
      </c>
      <c r="CQ13" s="30" t="str">
        <f t="shared" si="29"/>
        <v/>
      </c>
      <c r="CR13" s="30" t="str">
        <f t="shared" si="30"/>
        <v/>
      </c>
      <c r="CS13" s="30" t="str">
        <f t="shared" si="31"/>
        <v/>
      </c>
      <c r="CT13" s="30" t="str">
        <f t="shared" si="32"/>
        <v/>
      </c>
      <c r="CU13" s="30" t="str">
        <f t="shared" si="33"/>
        <v/>
      </c>
      <c r="CV13" s="30" t="str">
        <f t="shared" si="34"/>
        <v/>
      </c>
      <c r="CW13" s="30" t="str">
        <f t="shared" si="35"/>
        <v/>
      </c>
      <c r="CX13" s="30" t="str">
        <f t="shared" si="36"/>
        <v/>
      </c>
      <c r="CY13" s="30" t="str">
        <f t="shared" si="37"/>
        <v/>
      </c>
      <c r="CZ13" s="30" t="str">
        <f t="shared" si="38"/>
        <v/>
      </c>
      <c r="DA13" s="30" t="str">
        <f t="shared" si="39"/>
        <v/>
      </c>
      <c r="DB13" s="30" t="str">
        <f t="shared" si="40"/>
        <v/>
      </c>
      <c r="DC13" s="30" t="str">
        <f t="shared" si="41"/>
        <v/>
      </c>
      <c r="DD13" s="43" t="str">
        <f t="shared" si="42"/>
        <v/>
      </c>
      <c r="DE13" s="93" t="str">
        <f t="shared" si="43"/>
        <v/>
      </c>
    </row>
    <row r="14" spans="1:109" x14ac:dyDescent="0.45">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Q14" s="54" t="str">
        <f t="shared" si="3"/>
        <v/>
      </c>
      <c r="BR14" s="122" t="str">
        <f t="shared" si="4"/>
        <v/>
      </c>
      <c r="BS14" s="12" t="str">
        <f t="shared" si="5"/>
        <v/>
      </c>
      <c r="BT14" s="12" t="str">
        <f t="shared" si="6"/>
        <v/>
      </c>
      <c r="BU14" s="44" t="str">
        <f t="shared" si="7"/>
        <v/>
      </c>
      <c r="BV14" s="20" t="str">
        <f t="shared" si="44"/>
        <v/>
      </c>
      <c r="BW14" s="21" t="str">
        <f t="shared" si="45"/>
        <v/>
      </c>
      <c r="BX14" s="21" t="str">
        <f t="shared" si="46"/>
        <v/>
      </c>
      <c r="BY14" s="21" t="str">
        <f t="shared" si="47"/>
        <v/>
      </c>
      <c r="BZ14" s="21" t="str">
        <f t="shared" si="48"/>
        <v/>
      </c>
      <c r="CA14" s="21" t="str">
        <f t="shared" si="49"/>
        <v/>
      </c>
      <c r="CB14" s="43" t="str">
        <f t="shared" si="14"/>
        <v/>
      </c>
      <c r="CC14" s="43" t="str">
        <f t="shared" si="15"/>
        <v/>
      </c>
      <c r="CD14" s="54" t="str">
        <f t="shared" si="16"/>
        <v/>
      </c>
      <c r="CE14" s="93" t="str">
        <f t="shared" si="17"/>
        <v/>
      </c>
      <c r="CF14" s="27" t="str">
        <f t="shared" si="18"/>
        <v/>
      </c>
      <c r="CG14" s="30" t="str">
        <f t="shared" si="19"/>
        <v/>
      </c>
      <c r="CH14" s="30" t="str">
        <f t="shared" si="20"/>
        <v/>
      </c>
      <c r="CI14" s="30" t="str">
        <f t="shared" si="21"/>
        <v/>
      </c>
      <c r="CJ14" s="30" t="str">
        <f t="shared" si="22"/>
        <v/>
      </c>
      <c r="CK14" s="30" t="str">
        <f t="shared" si="23"/>
        <v/>
      </c>
      <c r="CL14" s="30" t="str">
        <f t="shared" si="24"/>
        <v/>
      </c>
      <c r="CM14" s="30" t="str">
        <f t="shared" si="25"/>
        <v/>
      </c>
      <c r="CN14" s="30" t="str">
        <f t="shared" si="26"/>
        <v/>
      </c>
      <c r="CO14" s="30" t="str">
        <f t="shared" si="27"/>
        <v/>
      </c>
      <c r="CP14" s="30" t="str">
        <f t="shared" si="28"/>
        <v/>
      </c>
      <c r="CQ14" s="30" t="str">
        <f t="shared" si="29"/>
        <v/>
      </c>
      <c r="CR14" s="30" t="str">
        <f t="shared" si="30"/>
        <v/>
      </c>
      <c r="CS14" s="30" t="str">
        <f t="shared" si="31"/>
        <v/>
      </c>
      <c r="CT14" s="30" t="str">
        <f t="shared" si="32"/>
        <v/>
      </c>
      <c r="CU14" s="30" t="str">
        <f t="shared" si="33"/>
        <v/>
      </c>
      <c r="CV14" s="30" t="str">
        <f t="shared" si="34"/>
        <v/>
      </c>
      <c r="CW14" s="30" t="str">
        <f t="shared" si="35"/>
        <v/>
      </c>
      <c r="CX14" s="30" t="str">
        <f t="shared" si="36"/>
        <v/>
      </c>
      <c r="CY14" s="30" t="str">
        <f t="shared" si="37"/>
        <v/>
      </c>
      <c r="CZ14" s="30" t="str">
        <f t="shared" si="38"/>
        <v/>
      </c>
      <c r="DA14" s="30" t="str">
        <f t="shared" si="39"/>
        <v/>
      </c>
      <c r="DB14" s="30" t="str">
        <f t="shared" si="40"/>
        <v/>
      </c>
      <c r="DC14" s="30" t="str">
        <f t="shared" si="41"/>
        <v/>
      </c>
      <c r="DD14" s="43" t="str">
        <f t="shared" si="42"/>
        <v/>
      </c>
      <c r="DE14" s="93" t="str">
        <f t="shared" si="43"/>
        <v/>
      </c>
    </row>
    <row r="15" spans="1:109" x14ac:dyDescent="0.45">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Q15" s="54" t="str">
        <f t="shared" si="3"/>
        <v/>
      </c>
      <c r="BR15" s="122" t="str">
        <f t="shared" si="4"/>
        <v/>
      </c>
      <c r="BS15" s="12" t="str">
        <f t="shared" si="5"/>
        <v/>
      </c>
      <c r="BT15" s="12" t="str">
        <f t="shared" si="6"/>
        <v/>
      </c>
      <c r="BU15" s="44" t="str">
        <f t="shared" si="7"/>
        <v/>
      </c>
      <c r="BV15" s="20" t="str">
        <f t="shared" si="44"/>
        <v/>
      </c>
      <c r="BW15" s="21" t="str">
        <f t="shared" si="45"/>
        <v/>
      </c>
      <c r="BX15" s="21" t="str">
        <f t="shared" si="46"/>
        <v/>
      </c>
      <c r="BY15" s="21" t="str">
        <f t="shared" si="47"/>
        <v/>
      </c>
      <c r="BZ15" s="21" t="str">
        <f t="shared" si="48"/>
        <v/>
      </c>
      <c r="CA15" s="21" t="str">
        <f t="shared" si="49"/>
        <v/>
      </c>
      <c r="CB15" s="43" t="str">
        <f t="shared" si="14"/>
        <v/>
      </c>
      <c r="CC15" s="43" t="str">
        <f t="shared" si="15"/>
        <v/>
      </c>
      <c r="CD15" s="54" t="str">
        <f t="shared" si="16"/>
        <v/>
      </c>
      <c r="CE15" s="93" t="str">
        <f t="shared" si="17"/>
        <v/>
      </c>
      <c r="CF15" s="27" t="str">
        <f t="shared" si="18"/>
        <v/>
      </c>
      <c r="CG15" s="30" t="str">
        <f t="shared" si="19"/>
        <v/>
      </c>
      <c r="CH15" s="30" t="str">
        <f t="shared" si="20"/>
        <v/>
      </c>
      <c r="CI15" s="30" t="str">
        <f t="shared" si="21"/>
        <v/>
      </c>
      <c r="CJ15" s="30" t="str">
        <f t="shared" si="22"/>
        <v/>
      </c>
      <c r="CK15" s="30" t="str">
        <f t="shared" si="23"/>
        <v/>
      </c>
      <c r="CL15" s="30" t="str">
        <f t="shared" si="24"/>
        <v/>
      </c>
      <c r="CM15" s="30" t="str">
        <f t="shared" si="25"/>
        <v/>
      </c>
      <c r="CN15" s="30" t="str">
        <f t="shared" si="26"/>
        <v/>
      </c>
      <c r="CO15" s="30" t="str">
        <f t="shared" si="27"/>
        <v/>
      </c>
      <c r="CP15" s="30" t="str">
        <f t="shared" si="28"/>
        <v/>
      </c>
      <c r="CQ15" s="30" t="str">
        <f t="shared" si="29"/>
        <v/>
      </c>
      <c r="CR15" s="30" t="str">
        <f t="shared" si="30"/>
        <v/>
      </c>
      <c r="CS15" s="30" t="str">
        <f t="shared" si="31"/>
        <v/>
      </c>
      <c r="CT15" s="30" t="str">
        <f t="shared" si="32"/>
        <v/>
      </c>
      <c r="CU15" s="30" t="str">
        <f t="shared" si="33"/>
        <v/>
      </c>
      <c r="CV15" s="30" t="str">
        <f t="shared" si="34"/>
        <v/>
      </c>
      <c r="CW15" s="30" t="str">
        <f t="shared" si="35"/>
        <v/>
      </c>
      <c r="CX15" s="30" t="str">
        <f t="shared" si="36"/>
        <v/>
      </c>
      <c r="CY15" s="30" t="str">
        <f t="shared" si="37"/>
        <v/>
      </c>
      <c r="CZ15" s="30" t="str">
        <f t="shared" si="38"/>
        <v/>
      </c>
      <c r="DA15" s="30" t="str">
        <f t="shared" si="39"/>
        <v/>
      </c>
      <c r="DB15" s="30" t="str">
        <f t="shared" si="40"/>
        <v/>
      </c>
      <c r="DC15" s="30" t="str">
        <f t="shared" si="41"/>
        <v/>
      </c>
      <c r="DD15" s="43" t="str">
        <f t="shared" si="42"/>
        <v/>
      </c>
      <c r="DE15" s="93" t="str">
        <f t="shared" si="43"/>
        <v/>
      </c>
    </row>
    <row r="16" spans="1:109" x14ac:dyDescent="0.45">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Q16" s="54" t="str">
        <f t="shared" si="3"/>
        <v/>
      </c>
      <c r="BR16" s="122" t="str">
        <f t="shared" si="4"/>
        <v/>
      </c>
      <c r="BS16" s="12" t="str">
        <f t="shared" si="5"/>
        <v/>
      </c>
      <c r="BT16" s="12" t="str">
        <f t="shared" si="6"/>
        <v/>
      </c>
      <c r="BU16" s="44" t="str">
        <f t="shared" si="7"/>
        <v/>
      </c>
      <c r="BV16" s="20" t="str">
        <f t="shared" si="44"/>
        <v/>
      </c>
      <c r="BW16" s="21" t="str">
        <f t="shared" si="45"/>
        <v/>
      </c>
      <c r="BX16" s="21" t="str">
        <f t="shared" si="46"/>
        <v/>
      </c>
      <c r="BY16" s="21" t="str">
        <f t="shared" si="47"/>
        <v/>
      </c>
      <c r="BZ16" s="21" t="str">
        <f t="shared" si="48"/>
        <v/>
      </c>
      <c r="CA16" s="21" t="str">
        <f t="shared" si="49"/>
        <v/>
      </c>
      <c r="CB16" s="43" t="str">
        <f t="shared" si="14"/>
        <v/>
      </c>
      <c r="CC16" s="43" t="str">
        <f t="shared" si="15"/>
        <v/>
      </c>
      <c r="CD16" s="54" t="str">
        <f t="shared" si="16"/>
        <v/>
      </c>
      <c r="CE16" s="93" t="str">
        <f t="shared" si="17"/>
        <v/>
      </c>
      <c r="CF16" s="27" t="str">
        <f t="shared" si="18"/>
        <v/>
      </c>
      <c r="CG16" s="30" t="str">
        <f t="shared" si="19"/>
        <v/>
      </c>
      <c r="CH16" s="30" t="str">
        <f t="shared" si="20"/>
        <v/>
      </c>
      <c r="CI16" s="30" t="str">
        <f t="shared" si="21"/>
        <v/>
      </c>
      <c r="CJ16" s="30" t="str">
        <f t="shared" si="22"/>
        <v/>
      </c>
      <c r="CK16" s="30" t="str">
        <f t="shared" si="23"/>
        <v/>
      </c>
      <c r="CL16" s="30" t="str">
        <f t="shared" si="24"/>
        <v/>
      </c>
      <c r="CM16" s="30" t="str">
        <f t="shared" si="25"/>
        <v/>
      </c>
      <c r="CN16" s="30" t="str">
        <f t="shared" si="26"/>
        <v/>
      </c>
      <c r="CO16" s="30" t="str">
        <f t="shared" si="27"/>
        <v/>
      </c>
      <c r="CP16" s="30" t="str">
        <f t="shared" si="28"/>
        <v/>
      </c>
      <c r="CQ16" s="30" t="str">
        <f t="shared" si="29"/>
        <v/>
      </c>
      <c r="CR16" s="30" t="str">
        <f t="shared" si="30"/>
        <v/>
      </c>
      <c r="CS16" s="30" t="str">
        <f t="shared" si="31"/>
        <v/>
      </c>
      <c r="CT16" s="30" t="str">
        <f t="shared" si="32"/>
        <v/>
      </c>
      <c r="CU16" s="30" t="str">
        <f t="shared" si="33"/>
        <v/>
      </c>
      <c r="CV16" s="30" t="str">
        <f t="shared" si="34"/>
        <v/>
      </c>
      <c r="CW16" s="30" t="str">
        <f t="shared" si="35"/>
        <v/>
      </c>
      <c r="CX16" s="30" t="str">
        <f t="shared" si="36"/>
        <v/>
      </c>
      <c r="CY16" s="30" t="str">
        <f t="shared" si="37"/>
        <v/>
      </c>
      <c r="CZ16" s="30" t="str">
        <f t="shared" si="38"/>
        <v/>
      </c>
      <c r="DA16" s="30" t="str">
        <f t="shared" si="39"/>
        <v/>
      </c>
      <c r="DB16" s="30" t="str">
        <f t="shared" si="40"/>
        <v/>
      </c>
      <c r="DC16" s="30" t="str">
        <f t="shared" si="41"/>
        <v/>
      </c>
      <c r="DD16" s="43" t="str">
        <f t="shared" si="42"/>
        <v/>
      </c>
      <c r="DE16" s="93" t="str">
        <f t="shared" si="43"/>
        <v/>
      </c>
    </row>
    <row r="17" spans="2:109" x14ac:dyDescent="0.45">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Q17" s="54" t="str">
        <f t="shared" si="3"/>
        <v/>
      </c>
      <c r="BR17" s="122" t="str">
        <f t="shared" si="4"/>
        <v/>
      </c>
      <c r="BS17" s="12" t="str">
        <f t="shared" si="5"/>
        <v/>
      </c>
      <c r="BT17" s="12" t="str">
        <f t="shared" si="6"/>
        <v/>
      </c>
      <c r="BU17" s="44" t="str">
        <f t="shared" si="7"/>
        <v/>
      </c>
      <c r="BV17" s="20" t="str">
        <f t="shared" si="44"/>
        <v/>
      </c>
      <c r="BW17" s="21" t="str">
        <f t="shared" si="45"/>
        <v/>
      </c>
      <c r="BX17" s="21" t="str">
        <f t="shared" si="46"/>
        <v/>
      </c>
      <c r="BY17" s="21" t="str">
        <f t="shared" si="47"/>
        <v/>
      </c>
      <c r="BZ17" s="21" t="str">
        <f t="shared" si="48"/>
        <v/>
      </c>
      <c r="CA17" s="21" t="str">
        <f t="shared" si="49"/>
        <v/>
      </c>
      <c r="CB17" s="43" t="str">
        <f t="shared" si="14"/>
        <v/>
      </c>
      <c r="CC17" s="43" t="str">
        <f t="shared" si="15"/>
        <v/>
      </c>
      <c r="CD17" s="54" t="str">
        <f t="shared" si="16"/>
        <v/>
      </c>
      <c r="CE17" s="93" t="str">
        <f t="shared" si="17"/>
        <v/>
      </c>
      <c r="CF17" s="27" t="str">
        <f t="shared" si="18"/>
        <v/>
      </c>
      <c r="CG17" s="30" t="str">
        <f t="shared" si="19"/>
        <v/>
      </c>
      <c r="CH17" s="30" t="str">
        <f t="shared" si="20"/>
        <v/>
      </c>
      <c r="CI17" s="30" t="str">
        <f t="shared" si="21"/>
        <v/>
      </c>
      <c r="CJ17" s="30" t="str">
        <f t="shared" si="22"/>
        <v/>
      </c>
      <c r="CK17" s="30" t="str">
        <f t="shared" si="23"/>
        <v/>
      </c>
      <c r="CL17" s="30" t="str">
        <f t="shared" si="24"/>
        <v/>
      </c>
      <c r="CM17" s="30" t="str">
        <f t="shared" si="25"/>
        <v/>
      </c>
      <c r="CN17" s="30" t="str">
        <f t="shared" si="26"/>
        <v/>
      </c>
      <c r="CO17" s="30" t="str">
        <f t="shared" si="27"/>
        <v/>
      </c>
      <c r="CP17" s="30" t="str">
        <f t="shared" si="28"/>
        <v/>
      </c>
      <c r="CQ17" s="30" t="str">
        <f t="shared" si="29"/>
        <v/>
      </c>
      <c r="CR17" s="30" t="str">
        <f t="shared" si="30"/>
        <v/>
      </c>
      <c r="CS17" s="30" t="str">
        <f t="shared" si="31"/>
        <v/>
      </c>
      <c r="CT17" s="30" t="str">
        <f t="shared" si="32"/>
        <v/>
      </c>
      <c r="CU17" s="30" t="str">
        <f t="shared" si="33"/>
        <v/>
      </c>
      <c r="CV17" s="30" t="str">
        <f t="shared" si="34"/>
        <v/>
      </c>
      <c r="CW17" s="30" t="str">
        <f t="shared" si="35"/>
        <v/>
      </c>
      <c r="CX17" s="30" t="str">
        <f t="shared" si="36"/>
        <v/>
      </c>
      <c r="CY17" s="30" t="str">
        <f t="shared" si="37"/>
        <v/>
      </c>
      <c r="CZ17" s="30" t="str">
        <f t="shared" si="38"/>
        <v/>
      </c>
      <c r="DA17" s="30" t="str">
        <f t="shared" si="39"/>
        <v/>
      </c>
      <c r="DB17" s="30" t="str">
        <f t="shared" si="40"/>
        <v/>
      </c>
      <c r="DC17" s="30" t="str">
        <f t="shared" si="41"/>
        <v/>
      </c>
      <c r="DD17" s="43" t="str">
        <f t="shared" si="42"/>
        <v/>
      </c>
      <c r="DE17" s="93" t="str">
        <f t="shared" si="43"/>
        <v/>
      </c>
    </row>
    <row r="18" spans="2:109" x14ac:dyDescent="0.45">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Q18" s="54" t="str">
        <f t="shared" si="3"/>
        <v/>
      </c>
      <c r="BR18" s="122" t="str">
        <f t="shared" si="4"/>
        <v/>
      </c>
      <c r="BS18" s="12" t="str">
        <f t="shared" si="5"/>
        <v/>
      </c>
      <c r="BT18" s="12" t="str">
        <f t="shared" si="6"/>
        <v/>
      </c>
      <c r="BU18" s="44" t="str">
        <f t="shared" si="7"/>
        <v/>
      </c>
      <c r="BV18" s="20" t="str">
        <f t="shared" si="44"/>
        <v/>
      </c>
      <c r="BW18" s="21" t="str">
        <f t="shared" si="45"/>
        <v/>
      </c>
      <c r="BX18" s="21" t="str">
        <f t="shared" si="46"/>
        <v/>
      </c>
      <c r="BY18" s="21" t="str">
        <f t="shared" si="47"/>
        <v/>
      </c>
      <c r="BZ18" s="21" t="str">
        <f t="shared" si="48"/>
        <v/>
      </c>
      <c r="CA18" s="21" t="str">
        <f t="shared" si="49"/>
        <v/>
      </c>
      <c r="CB18" s="43" t="str">
        <f t="shared" si="14"/>
        <v/>
      </c>
      <c r="CC18" s="43" t="str">
        <f t="shared" si="15"/>
        <v/>
      </c>
      <c r="CD18" s="54" t="str">
        <f t="shared" si="16"/>
        <v/>
      </c>
      <c r="CE18" s="93" t="str">
        <f t="shared" si="17"/>
        <v/>
      </c>
      <c r="CF18" s="27" t="str">
        <f t="shared" si="18"/>
        <v/>
      </c>
      <c r="CG18" s="30" t="str">
        <f t="shared" si="19"/>
        <v/>
      </c>
      <c r="CH18" s="30" t="str">
        <f t="shared" si="20"/>
        <v/>
      </c>
      <c r="CI18" s="30" t="str">
        <f t="shared" si="21"/>
        <v/>
      </c>
      <c r="CJ18" s="30" t="str">
        <f t="shared" si="22"/>
        <v/>
      </c>
      <c r="CK18" s="30" t="str">
        <f t="shared" si="23"/>
        <v/>
      </c>
      <c r="CL18" s="30" t="str">
        <f t="shared" si="24"/>
        <v/>
      </c>
      <c r="CM18" s="30" t="str">
        <f t="shared" si="25"/>
        <v/>
      </c>
      <c r="CN18" s="30" t="str">
        <f t="shared" si="26"/>
        <v/>
      </c>
      <c r="CO18" s="30" t="str">
        <f t="shared" si="27"/>
        <v/>
      </c>
      <c r="CP18" s="30" t="str">
        <f t="shared" si="28"/>
        <v/>
      </c>
      <c r="CQ18" s="30" t="str">
        <f t="shared" si="29"/>
        <v/>
      </c>
      <c r="CR18" s="30" t="str">
        <f t="shared" si="30"/>
        <v/>
      </c>
      <c r="CS18" s="30" t="str">
        <f t="shared" si="31"/>
        <v/>
      </c>
      <c r="CT18" s="30" t="str">
        <f t="shared" si="32"/>
        <v/>
      </c>
      <c r="CU18" s="30" t="str">
        <f t="shared" si="33"/>
        <v/>
      </c>
      <c r="CV18" s="30" t="str">
        <f t="shared" si="34"/>
        <v/>
      </c>
      <c r="CW18" s="30" t="str">
        <f t="shared" si="35"/>
        <v/>
      </c>
      <c r="CX18" s="30" t="str">
        <f t="shared" si="36"/>
        <v/>
      </c>
      <c r="CY18" s="30" t="str">
        <f t="shared" si="37"/>
        <v/>
      </c>
      <c r="CZ18" s="30" t="str">
        <f t="shared" si="38"/>
        <v/>
      </c>
      <c r="DA18" s="30" t="str">
        <f t="shared" si="39"/>
        <v/>
      </c>
      <c r="DB18" s="30" t="str">
        <f t="shared" si="40"/>
        <v/>
      </c>
      <c r="DC18" s="30" t="str">
        <f t="shared" si="41"/>
        <v/>
      </c>
      <c r="DD18" s="43" t="str">
        <f t="shared" si="42"/>
        <v/>
      </c>
      <c r="DE18" s="93" t="str">
        <f t="shared" si="43"/>
        <v/>
      </c>
    </row>
    <row r="19" spans="2:109" x14ac:dyDescent="0.45">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Q19" s="54" t="str">
        <f t="shared" si="3"/>
        <v/>
      </c>
      <c r="BR19" s="122" t="str">
        <f t="shared" si="4"/>
        <v/>
      </c>
      <c r="BS19" s="12" t="str">
        <f t="shared" si="5"/>
        <v/>
      </c>
      <c r="BT19" s="12" t="str">
        <f t="shared" si="6"/>
        <v/>
      </c>
      <c r="BU19" s="44" t="str">
        <f t="shared" si="7"/>
        <v/>
      </c>
      <c r="BV19" s="20" t="str">
        <f t="shared" si="44"/>
        <v/>
      </c>
      <c r="BW19" s="21" t="str">
        <f t="shared" si="45"/>
        <v/>
      </c>
      <c r="BX19" s="21" t="str">
        <f t="shared" si="46"/>
        <v/>
      </c>
      <c r="BY19" s="21" t="str">
        <f t="shared" si="47"/>
        <v/>
      </c>
      <c r="BZ19" s="21" t="str">
        <f t="shared" si="48"/>
        <v/>
      </c>
      <c r="CA19" s="21" t="str">
        <f t="shared" si="49"/>
        <v/>
      </c>
      <c r="CB19" s="43" t="str">
        <f t="shared" si="14"/>
        <v/>
      </c>
      <c r="CC19" s="43" t="str">
        <f t="shared" si="15"/>
        <v/>
      </c>
      <c r="CD19" s="54" t="str">
        <f t="shared" si="16"/>
        <v/>
      </c>
      <c r="CE19" s="93" t="str">
        <f t="shared" si="17"/>
        <v/>
      </c>
      <c r="CF19" s="27" t="str">
        <f t="shared" si="18"/>
        <v/>
      </c>
      <c r="CG19" s="30" t="str">
        <f t="shared" si="19"/>
        <v/>
      </c>
      <c r="CH19" s="30" t="str">
        <f t="shared" si="20"/>
        <v/>
      </c>
      <c r="CI19" s="30" t="str">
        <f t="shared" si="21"/>
        <v/>
      </c>
      <c r="CJ19" s="30" t="str">
        <f t="shared" si="22"/>
        <v/>
      </c>
      <c r="CK19" s="30" t="str">
        <f t="shared" si="23"/>
        <v/>
      </c>
      <c r="CL19" s="30" t="str">
        <f t="shared" si="24"/>
        <v/>
      </c>
      <c r="CM19" s="30" t="str">
        <f t="shared" si="25"/>
        <v/>
      </c>
      <c r="CN19" s="30" t="str">
        <f t="shared" si="26"/>
        <v/>
      </c>
      <c r="CO19" s="30" t="str">
        <f t="shared" si="27"/>
        <v/>
      </c>
      <c r="CP19" s="30" t="str">
        <f t="shared" si="28"/>
        <v/>
      </c>
      <c r="CQ19" s="30" t="str">
        <f t="shared" si="29"/>
        <v/>
      </c>
      <c r="CR19" s="30" t="str">
        <f t="shared" si="30"/>
        <v/>
      </c>
      <c r="CS19" s="30" t="str">
        <f t="shared" si="31"/>
        <v/>
      </c>
      <c r="CT19" s="30" t="str">
        <f t="shared" si="32"/>
        <v/>
      </c>
      <c r="CU19" s="30" t="str">
        <f t="shared" si="33"/>
        <v/>
      </c>
      <c r="CV19" s="30" t="str">
        <f t="shared" si="34"/>
        <v/>
      </c>
      <c r="CW19" s="30" t="str">
        <f t="shared" si="35"/>
        <v/>
      </c>
      <c r="CX19" s="30" t="str">
        <f t="shared" si="36"/>
        <v/>
      </c>
      <c r="CY19" s="30" t="str">
        <f t="shared" si="37"/>
        <v/>
      </c>
      <c r="CZ19" s="30" t="str">
        <f t="shared" si="38"/>
        <v/>
      </c>
      <c r="DA19" s="30" t="str">
        <f t="shared" si="39"/>
        <v/>
      </c>
      <c r="DB19" s="30" t="str">
        <f t="shared" si="40"/>
        <v/>
      </c>
      <c r="DC19" s="30" t="str">
        <f t="shared" si="41"/>
        <v/>
      </c>
      <c r="DD19" s="43" t="str">
        <f t="shared" si="42"/>
        <v/>
      </c>
      <c r="DE19" s="93" t="str">
        <f t="shared" si="43"/>
        <v/>
      </c>
    </row>
    <row r="20" spans="2:109" x14ac:dyDescent="0.45">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Q20" s="54" t="str">
        <f t="shared" si="3"/>
        <v/>
      </c>
      <c r="BR20" s="122" t="str">
        <f t="shared" si="4"/>
        <v/>
      </c>
      <c r="BS20" s="12" t="str">
        <f t="shared" si="5"/>
        <v/>
      </c>
      <c r="BT20" s="12" t="str">
        <f t="shared" si="6"/>
        <v/>
      </c>
      <c r="BU20" s="44" t="str">
        <f t="shared" si="7"/>
        <v/>
      </c>
      <c r="BV20" s="20" t="str">
        <f t="shared" si="44"/>
        <v/>
      </c>
      <c r="BW20" s="21" t="str">
        <f t="shared" si="45"/>
        <v/>
      </c>
      <c r="BX20" s="21" t="str">
        <f t="shared" si="46"/>
        <v/>
      </c>
      <c r="BY20" s="21" t="str">
        <f t="shared" si="47"/>
        <v/>
      </c>
      <c r="BZ20" s="21" t="str">
        <f t="shared" si="48"/>
        <v/>
      </c>
      <c r="CA20" s="21" t="str">
        <f t="shared" si="49"/>
        <v/>
      </c>
      <c r="CB20" s="43" t="str">
        <f t="shared" si="14"/>
        <v/>
      </c>
      <c r="CC20" s="43" t="str">
        <f t="shared" si="15"/>
        <v/>
      </c>
      <c r="CD20" s="54" t="str">
        <f t="shared" si="16"/>
        <v/>
      </c>
      <c r="CE20" s="93" t="str">
        <f t="shared" si="17"/>
        <v/>
      </c>
      <c r="CF20" s="27" t="str">
        <f t="shared" si="18"/>
        <v/>
      </c>
      <c r="CG20" s="30" t="str">
        <f t="shared" si="19"/>
        <v/>
      </c>
      <c r="CH20" s="30" t="str">
        <f t="shared" si="20"/>
        <v/>
      </c>
      <c r="CI20" s="30" t="str">
        <f t="shared" si="21"/>
        <v/>
      </c>
      <c r="CJ20" s="30" t="str">
        <f t="shared" si="22"/>
        <v/>
      </c>
      <c r="CK20" s="30" t="str">
        <f t="shared" si="23"/>
        <v/>
      </c>
      <c r="CL20" s="30" t="str">
        <f t="shared" si="24"/>
        <v/>
      </c>
      <c r="CM20" s="30" t="str">
        <f t="shared" si="25"/>
        <v/>
      </c>
      <c r="CN20" s="30" t="str">
        <f t="shared" si="26"/>
        <v/>
      </c>
      <c r="CO20" s="30" t="str">
        <f t="shared" si="27"/>
        <v/>
      </c>
      <c r="CP20" s="30" t="str">
        <f t="shared" si="28"/>
        <v/>
      </c>
      <c r="CQ20" s="30" t="str">
        <f t="shared" si="29"/>
        <v/>
      </c>
      <c r="CR20" s="30" t="str">
        <f t="shared" si="30"/>
        <v/>
      </c>
      <c r="CS20" s="30" t="str">
        <f t="shared" si="31"/>
        <v/>
      </c>
      <c r="CT20" s="30" t="str">
        <f t="shared" si="32"/>
        <v/>
      </c>
      <c r="CU20" s="30" t="str">
        <f t="shared" si="33"/>
        <v/>
      </c>
      <c r="CV20" s="30" t="str">
        <f t="shared" si="34"/>
        <v/>
      </c>
      <c r="CW20" s="30" t="str">
        <f t="shared" si="35"/>
        <v/>
      </c>
      <c r="CX20" s="30" t="str">
        <f t="shared" si="36"/>
        <v/>
      </c>
      <c r="CY20" s="30" t="str">
        <f t="shared" si="37"/>
        <v/>
      </c>
      <c r="CZ20" s="30" t="str">
        <f t="shared" si="38"/>
        <v/>
      </c>
      <c r="DA20" s="30" t="str">
        <f t="shared" si="39"/>
        <v/>
      </c>
      <c r="DB20" s="30" t="str">
        <f t="shared" si="40"/>
        <v/>
      </c>
      <c r="DC20" s="30" t="str">
        <f t="shared" si="41"/>
        <v/>
      </c>
      <c r="DD20" s="43" t="str">
        <f t="shared" si="42"/>
        <v/>
      </c>
      <c r="DE20" s="93" t="str">
        <f t="shared" si="43"/>
        <v/>
      </c>
    </row>
    <row r="21" spans="2:109" x14ac:dyDescent="0.45">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Q21" s="54" t="str">
        <f t="shared" si="3"/>
        <v/>
      </c>
      <c r="BR21" s="122" t="str">
        <f t="shared" si="4"/>
        <v/>
      </c>
      <c r="BS21" s="12" t="str">
        <f t="shared" si="5"/>
        <v/>
      </c>
      <c r="BT21" s="12" t="str">
        <f t="shared" si="6"/>
        <v/>
      </c>
      <c r="BU21" s="44" t="str">
        <f t="shared" si="7"/>
        <v/>
      </c>
      <c r="BV21" s="20" t="str">
        <f t="shared" si="44"/>
        <v/>
      </c>
      <c r="BW21" s="21" t="str">
        <f t="shared" si="45"/>
        <v/>
      </c>
      <c r="BX21" s="21" t="str">
        <f t="shared" si="46"/>
        <v/>
      </c>
      <c r="BY21" s="21" t="str">
        <f t="shared" si="47"/>
        <v/>
      </c>
      <c r="BZ21" s="21" t="str">
        <f t="shared" si="48"/>
        <v/>
      </c>
      <c r="CA21" s="21" t="str">
        <f t="shared" si="49"/>
        <v/>
      </c>
      <c r="CB21" s="43" t="str">
        <f t="shared" si="14"/>
        <v/>
      </c>
      <c r="CC21" s="43" t="str">
        <f t="shared" si="15"/>
        <v/>
      </c>
      <c r="CD21" s="54" t="str">
        <f t="shared" si="16"/>
        <v/>
      </c>
      <c r="CE21" s="93" t="str">
        <f t="shared" si="17"/>
        <v/>
      </c>
      <c r="CF21" s="27" t="str">
        <f t="shared" si="18"/>
        <v/>
      </c>
      <c r="CG21" s="30" t="str">
        <f t="shared" si="19"/>
        <v/>
      </c>
      <c r="CH21" s="30" t="str">
        <f t="shared" si="20"/>
        <v/>
      </c>
      <c r="CI21" s="30" t="str">
        <f t="shared" si="21"/>
        <v/>
      </c>
      <c r="CJ21" s="30" t="str">
        <f t="shared" si="22"/>
        <v/>
      </c>
      <c r="CK21" s="30" t="str">
        <f t="shared" si="23"/>
        <v/>
      </c>
      <c r="CL21" s="30" t="str">
        <f t="shared" si="24"/>
        <v/>
      </c>
      <c r="CM21" s="30" t="str">
        <f t="shared" si="25"/>
        <v/>
      </c>
      <c r="CN21" s="30" t="str">
        <f t="shared" si="26"/>
        <v/>
      </c>
      <c r="CO21" s="30" t="str">
        <f t="shared" si="27"/>
        <v/>
      </c>
      <c r="CP21" s="30" t="str">
        <f t="shared" si="28"/>
        <v/>
      </c>
      <c r="CQ21" s="30" t="str">
        <f t="shared" si="29"/>
        <v/>
      </c>
      <c r="CR21" s="30" t="str">
        <f t="shared" si="30"/>
        <v/>
      </c>
      <c r="CS21" s="30" t="str">
        <f t="shared" si="31"/>
        <v/>
      </c>
      <c r="CT21" s="30" t="str">
        <f t="shared" si="32"/>
        <v/>
      </c>
      <c r="CU21" s="30" t="str">
        <f t="shared" si="33"/>
        <v/>
      </c>
      <c r="CV21" s="30" t="str">
        <f t="shared" si="34"/>
        <v/>
      </c>
      <c r="CW21" s="30" t="str">
        <f t="shared" si="35"/>
        <v/>
      </c>
      <c r="CX21" s="30" t="str">
        <f t="shared" si="36"/>
        <v/>
      </c>
      <c r="CY21" s="30" t="str">
        <f t="shared" si="37"/>
        <v/>
      </c>
      <c r="CZ21" s="30" t="str">
        <f t="shared" si="38"/>
        <v/>
      </c>
      <c r="DA21" s="30" t="str">
        <f t="shared" si="39"/>
        <v/>
      </c>
      <c r="DB21" s="30" t="str">
        <f t="shared" si="40"/>
        <v/>
      </c>
      <c r="DC21" s="30" t="str">
        <f t="shared" si="41"/>
        <v/>
      </c>
      <c r="DD21" s="43" t="str">
        <f t="shared" si="42"/>
        <v/>
      </c>
      <c r="DE21" s="93" t="str">
        <f t="shared" si="43"/>
        <v/>
      </c>
    </row>
    <row r="22" spans="2:109" x14ac:dyDescent="0.45">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Q22" s="54" t="str">
        <f t="shared" si="3"/>
        <v/>
      </c>
      <c r="BR22" s="122" t="str">
        <f t="shared" si="4"/>
        <v/>
      </c>
      <c r="BS22" s="12" t="str">
        <f t="shared" si="5"/>
        <v/>
      </c>
      <c r="BT22" s="12" t="str">
        <f t="shared" si="6"/>
        <v/>
      </c>
      <c r="BU22" s="44" t="str">
        <f t="shared" si="7"/>
        <v/>
      </c>
      <c r="BV22" s="20" t="str">
        <f t="shared" si="44"/>
        <v/>
      </c>
      <c r="BW22" s="21" t="str">
        <f t="shared" si="45"/>
        <v/>
      </c>
      <c r="BX22" s="21" t="str">
        <f t="shared" si="46"/>
        <v/>
      </c>
      <c r="BY22" s="21" t="str">
        <f t="shared" si="47"/>
        <v/>
      </c>
      <c r="BZ22" s="21" t="str">
        <f t="shared" si="48"/>
        <v/>
      </c>
      <c r="CA22" s="21" t="str">
        <f t="shared" si="49"/>
        <v/>
      </c>
      <c r="CB22" s="43" t="str">
        <f t="shared" si="14"/>
        <v/>
      </c>
      <c r="CC22" s="43" t="str">
        <f t="shared" si="15"/>
        <v/>
      </c>
      <c r="CD22" s="54" t="str">
        <f t="shared" si="16"/>
        <v/>
      </c>
      <c r="CE22" s="93" t="str">
        <f t="shared" si="17"/>
        <v/>
      </c>
      <c r="CF22" s="27" t="str">
        <f t="shared" si="18"/>
        <v/>
      </c>
      <c r="CG22" s="30" t="str">
        <f t="shared" si="19"/>
        <v/>
      </c>
      <c r="CH22" s="30" t="str">
        <f t="shared" si="20"/>
        <v/>
      </c>
      <c r="CI22" s="30" t="str">
        <f t="shared" si="21"/>
        <v/>
      </c>
      <c r="CJ22" s="30" t="str">
        <f t="shared" si="22"/>
        <v/>
      </c>
      <c r="CK22" s="30" t="str">
        <f t="shared" si="23"/>
        <v/>
      </c>
      <c r="CL22" s="30" t="str">
        <f t="shared" si="24"/>
        <v/>
      </c>
      <c r="CM22" s="30" t="str">
        <f t="shared" si="25"/>
        <v/>
      </c>
      <c r="CN22" s="30" t="str">
        <f t="shared" si="26"/>
        <v/>
      </c>
      <c r="CO22" s="30" t="str">
        <f t="shared" si="27"/>
        <v/>
      </c>
      <c r="CP22" s="30" t="str">
        <f t="shared" si="28"/>
        <v/>
      </c>
      <c r="CQ22" s="30" t="str">
        <f t="shared" si="29"/>
        <v/>
      </c>
      <c r="CR22" s="30" t="str">
        <f t="shared" si="30"/>
        <v/>
      </c>
      <c r="CS22" s="30" t="str">
        <f t="shared" si="31"/>
        <v/>
      </c>
      <c r="CT22" s="30" t="str">
        <f t="shared" si="32"/>
        <v/>
      </c>
      <c r="CU22" s="30" t="str">
        <f t="shared" si="33"/>
        <v/>
      </c>
      <c r="CV22" s="30" t="str">
        <f t="shared" si="34"/>
        <v/>
      </c>
      <c r="CW22" s="30" t="str">
        <f t="shared" si="35"/>
        <v/>
      </c>
      <c r="CX22" s="30" t="str">
        <f t="shared" si="36"/>
        <v/>
      </c>
      <c r="CY22" s="30" t="str">
        <f t="shared" si="37"/>
        <v/>
      </c>
      <c r="CZ22" s="30" t="str">
        <f t="shared" si="38"/>
        <v/>
      </c>
      <c r="DA22" s="30" t="str">
        <f t="shared" si="39"/>
        <v/>
      </c>
      <c r="DB22" s="30" t="str">
        <f t="shared" si="40"/>
        <v/>
      </c>
      <c r="DC22" s="30" t="str">
        <f t="shared" si="41"/>
        <v/>
      </c>
      <c r="DD22" s="43" t="str">
        <f t="shared" si="42"/>
        <v/>
      </c>
      <c r="DE22" s="93" t="str">
        <f t="shared" si="43"/>
        <v/>
      </c>
    </row>
    <row r="23" spans="2:109" x14ac:dyDescent="0.4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Q23" s="54" t="str">
        <f t="shared" si="3"/>
        <v/>
      </c>
      <c r="BR23" s="122" t="str">
        <f t="shared" si="4"/>
        <v/>
      </c>
      <c r="BS23" s="12" t="str">
        <f t="shared" si="5"/>
        <v/>
      </c>
      <c r="BT23" s="12" t="str">
        <f t="shared" si="6"/>
        <v/>
      </c>
      <c r="BU23" s="44" t="str">
        <f t="shared" si="7"/>
        <v/>
      </c>
      <c r="BV23" s="20" t="str">
        <f t="shared" si="44"/>
        <v/>
      </c>
      <c r="BW23" s="21" t="str">
        <f t="shared" si="45"/>
        <v/>
      </c>
      <c r="BX23" s="21" t="str">
        <f t="shared" si="46"/>
        <v/>
      </c>
      <c r="BY23" s="21" t="str">
        <f t="shared" si="47"/>
        <v/>
      </c>
      <c r="BZ23" s="21" t="str">
        <f t="shared" si="48"/>
        <v/>
      </c>
      <c r="CA23" s="21" t="str">
        <f t="shared" si="49"/>
        <v/>
      </c>
      <c r="CB23" s="43" t="str">
        <f t="shared" si="14"/>
        <v/>
      </c>
      <c r="CC23" s="43" t="str">
        <f t="shared" si="15"/>
        <v/>
      </c>
      <c r="CD23" s="54" t="str">
        <f t="shared" si="16"/>
        <v/>
      </c>
      <c r="CE23" s="93" t="str">
        <f t="shared" si="17"/>
        <v/>
      </c>
      <c r="CF23" s="27" t="str">
        <f t="shared" si="18"/>
        <v/>
      </c>
      <c r="CG23" s="30" t="str">
        <f t="shared" si="19"/>
        <v/>
      </c>
      <c r="CH23" s="30" t="str">
        <f t="shared" si="20"/>
        <v/>
      </c>
      <c r="CI23" s="30" t="str">
        <f t="shared" si="21"/>
        <v/>
      </c>
      <c r="CJ23" s="30" t="str">
        <f t="shared" si="22"/>
        <v/>
      </c>
      <c r="CK23" s="30" t="str">
        <f t="shared" si="23"/>
        <v/>
      </c>
      <c r="CL23" s="30" t="str">
        <f t="shared" si="24"/>
        <v/>
      </c>
      <c r="CM23" s="30" t="str">
        <f t="shared" si="25"/>
        <v/>
      </c>
      <c r="CN23" s="30" t="str">
        <f t="shared" si="26"/>
        <v/>
      </c>
      <c r="CO23" s="30" t="str">
        <f t="shared" si="27"/>
        <v/>
      </c>
      <c r="CP23" s="30" t="str">
        <f t="shared" si="28"/>
        <v/>
      </c>
      <c r="CQ23" s="30" t="str">
        <f t="shared" si="29"/>
        <v/>
      </c>
      <c r="CR23" s="30" t="str">
        <f t="shared" si="30"/>
        <v/>
      </c>
      <c r="CS23" s="30" t="str">
        <f t="shared" si="31"/>
        <v/>
      </c>
      <c r="CT23" s="30" t="str">
        <f t="shared" si="32"/>
        <v/>
      </c>
      <c r="CU23" s="30" t="str">
        <f t="shared" si="33"/>
        <v/>
      </c>
      <c r="CV23" s="30" t="str">
        <f t="shared" si="34"/>
        <v/>
      </c>
      <c r="CW23" s="30" t="str">
        <f t="shared" si="35"/>
        <v/>
      </c>
      <c r="CX23" s="30" t="str">
        <f t="shared" si="36"/>
        <v/>
      </c>
      <c r="CY23" s="30" t="str">
        <f t="shared" si="37"/>
        <v/>
      </c>
      <c r="CZ23" s="30" t="str">
        <f t="shared" si="38"/>
        <v/>
      </c>
      <c r="DA23" s="30" t="str">
        <f t="shared" si="39"/>
        <v/>
      </c>
      <c r="DB23" s="30" t="str">
        <f t="shared" si="40"/>
        <v/>
      </c>
      <c r="DC23" s="30" t="str">
        <f t="shared" si="41"/>
        <v/>
      </c>
      <c r="DD23" s="43" t="str">
        <f t="shared" si="42"/>
        <v/>
      </c>
      <c r="DE23" s="93" t="str">
        <f t="shared" si="43"/>
        <v/>
      </c>
    </row>
    <row r="24" spans="2:109" x14ac:dyDescent="0.45">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Q24" s="54" t="str">
        <f t="shared" si="3"/>
        <v/>
      </c>
      <c r="BR24" s="122" t="str">
        <f t="shared" si="4"/>
        <v/>
      </c>
      <c r="BS24" s="12" t="str">
        <f t="shared" si="5"/>
        <v/>
      </c>
      <c r="BT24" s="12" t="str">
        <f t="shared" si="6"/>
        <v/>
      </c>
      <c r="BU24" s="44" t="str">
        <f t="shared" si="7"/>
        <v/>
      </c>
      <c r="BV24" s="20" t="str">
        <f t="shared" si="44"/>
        <v/>
      </c>
      <c r="BW24" s="21" t="str">
        <f t="shared" si="45"/>
        <v/>
      </c>
      <c r="BX24" s="21" t="str">
        <f t="shared" si="46"/>
        <v/>
      </c>
      <c r="BY24" s="21" t="str">
        <f t="shared" si="47"/>
        <v/>
      </c>
      <c r="BZ24" s="21" t="str">
        <f t="shared" si="48"/>
        <v/>
      </c>
      <c r="CA24" s="21" t="str">
        <f t="shared" si="49"/>
        <v/>
      </c>
      <c r="CB24" s="43" t="str">
        <f t="shared" si="14"/>
        <v/>
      </c>
      <c r="CC24" s="43" t="str">
        <f t="shared" si="15"/>
        <v/>
      </c>
      <c r="CD24" s="54" t="str">
        <f t="shared" si="16"/>
        <v/>
      </c>
      <c r="CE24" s="93" t="str">
        <f t="shared" si="17"/>
        <v/>
      </c>
      <c r="CF24" s="27" t="str">
        <f t="shared" si="18"/>
        <v/>
      </c>
      <c r="CG24" s="30" t="str">
        <f t="shared" si="19"/>
        <v/>
      </c>
      <c r="CH24" s="30" t="str">
        <f t="shared" si="20"/>
        <v/>
      </c>
      <c r="CI24" s="30" t="str">
        <f t="shared" si="21"/>
        <v/>
      </c>
      <c r="CJ24" s="30" t="str">
        <f t="shared" si="22"/>
        <v/>
      </c>
      <c r="CK24" s="30" t="str">
        <f t="shared" si="23"/>
        <v/>
      </c>
      <c r="CL24" s="30" t="str">
        <f t="shared" si="24"/>
        <v/>
      </c>
      <c r="CM24" s="30" t="str">
        <f t="shared" si="25"/>
        <v/>
      </c>
      <c r="CN24" s="30" t="str">
        <f t="shared" si="26"/>
        <v/>
      </c>
      <c r="CO24" s="30" t="str">
        <f t="shared" si="27"/>
        <v/>
      </c>
      <c r="CP24" s="30" t="str">
        <f t="shared" si="28"/>
        <v/>
      </c>
      <c r="CQ24" s="30" t="str">
        <f t="shared" si="29"/>
        <v/>
      </c>
      <c r="CR24" s="30" t="str">
        <f t="shared" si="30"/>
        <v/>
      </c>
      <c r="CS24" s="30" t="str">
        <f t="shared" si="31"/>
        <v/>
      </c>
      <c r="CT24" s="30" t="str">
        <f t="shared" si="32"/>
        <v/>
      </c>
      <c r="CU24" s="30" t="str">
        <f t="shared" si="33"/>
        <v/>
      </c>
      <c r="CV24" s="30" t="str">
        <f t="shared" si="34"/>
        <v/>
      </c>
      <c r="CW24" s="30" t="str">
        <f t="shared" si="35"/>
        <v/>
      </c>
      <c r="CX24" s="30" t="str">
        <f t="shared" si="36"/>
        <v/>
      </c>
      <c r="CY24" s="30" t="str">
        <f t="shared" si="37"/>
        <v/>
      </c>
      <c r="CZ24" s="30" t="str">
        <f t="shared" si="38"/>
        <v/>
      </c>
      <c r="DA24" s="30" t="str">
        <f t="shared" si="39"/>
        <v/>
      </c>
      <c r="DB24" s="30" t="str">
        <f t="shared" si="40"/>
        <v/>
      </c>
      <c r="DC24" s="30" t="str">
        <f t="shared" si="41"/>
        <v/>
      </c>
      <c r="DD24" s="43" t="str">
        <f t="shared" si="42"/>
        <v/>
      </c>
      <c r="DE24" s="93" t="str">
        <f t="shared" si="43"/>
        <v/>
      </c>
    </row>
    <row r="25" spans="2:109" x14ac:dyDescent="0.45">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Q25" s="54" t="str">
        <f t="shared" si="3"/>
        <v/>
      </c>
      <c r="BR25" s="122" t="str">
        <f t="shared" si="4"/>
        <v/>
      </c>
      <c r="BS25" s="12" t="str">
        <f t="shared" si="5"/>
        <v/>
      </c>
      <c r="BT25" s="12" t="str">
        <f t="shared" si="6"/>
        <v/>
      </c>
      <c r="BU25" s="44" t="str">
        <f t="shared" si="7"/>
        <v/>
      </c>
      <c r="BV25" s="20" t="str">
        <f t="shared" si="44"/>
        <v/>
      </c>
      <c r="BW25" s="21" t="str">
        <f t="shared" si="45"/>
        <v/>
      </c>
      <c r="BX25" s="21" t="str">
        <f t="shared" si="46"/>
        <v/>
      </c>
      <c r="BY25" s="21" t="str">
        <f t="shared" si="47"/>
        <v/>
      </c>
      <c r="BZ25" s="21" t="str">
        <f t="shared" si="48"/>
        <v/>
      </c>
      <c r="CA25" s="21" t="str">
        <f t="shared" si="49"/>
        <v/>
      </c>
      <c r="CB25" s="43" t="str">
        <f t="shared" si="14"/>
        <v/>
      </c>
      <c r="CC25" s="43" t="str">
        <f t="shared" si="15"/>
        <v/>
      </c>
      <c r="CD25" s="54" t="str">
        <f t="shared" si="16"/>
        <v/>
      </c>
      <c r="CE25" s="93" t="str">
        <f t="shared" si="17"/>
        <v/>
      </c>
      <c r="CF25" s="27" t="str">
        <f t="shared" si="18"/>
        <v/>
      </c>
      <c r="CG25" s="30" t="str">
        <f t="shared" si="19"/>
        <v/>
      </c>
      <c r="CH25" s="30" t="str">
        <f t="shared" si="20"/>
        <v/>
      </c>
      <c r="CI25" s="30" t="str">
        <f t="shared" si="21"/>
        <v/>
      </c>
      <c r="CJ25" s="30" t="str">
        <f t="shared" si="22"/>
        <v/>
      </c>
      <c r="CK25" s="30" t="str">
        <f t="shared" si="23"/>
        <v/>
      </c>
      <c r="CL25" s="30" t="str">
        <f t="shared" si="24"/>
        <v/>
      </c>
      <c r="CM25" s="30" t="str">
        <f t="shared" si="25"/>
        <v/>
      </c>
      <c r="CN25" s="30" t="str">
        <f t="shared" si="26"/>
        <v/>
      </c>
      <c r="CO25" s="30" t="str">
        <f t="shared" si="27"/>
        <v/>
      </c>
      <c r="CP25" s="30" t="str">
        <f t="shared" si="28"/>
        <v/>
      </c>
      <c r="CQ25" s="30" t="str">
        <f t="shared" si="29"/>
        <v/>
      </c>
      <c r="CR25" s="30" t="str">
        <f t="shared" si="30"/>
        <v/>
      </c>
      <c r="CS25" s="30" t="str">
        <f t="shared" si="31"/>
        <v/>
      </c>
      <c r="CT25" s="30" t="str">
        <f t="shared" si="32"/>
        <v/>
      </c>
      <c r="CU25" s="30" t="str">
        <f t="shared" si="33"/>
        <v/>
      </c>
      <c r="CV25" s="30" t="str">
        <f t="shared" si="34"/>
        <v/>
      </c>
      <c r="CW25" s="30" t="str">
        <f t="shared" si="35"/>
        <v/>
      </c>
      <c r="CX25" s="30" t="str">
        <f t="shared" si="36"/>
        <v/>
      </c>
      <c r="CY25" s="30" t="str">
        <f t="shared" si="37"/>
        <v/>
      </c>
      <c r="CZ25" s="30" t="str">
        <f t="shared" si="38"/>
        <v/>
      </c>
      <c r="DA25" s="30" t="str">
        <f t="shared" si="39"/>
        <v/>
      </c>
      <c r="DB25" s="30" t="str">
        <f t="shared" si="40"/>
        <v/>
      </c>
      <c r="DC25" s="30" t="str">
        <f t="shared" si="41"/>
        <v/>
      </c>
      <c r="DD25" s="43" t="str">
        <f t="shared" si="42"/>
        <v/>
      </c>
      <c r="DE25" s="93" t="str">
        <f t="shared" si="43"/>
        <v/>
      </c>
    </row>
    <row r="26" spans="2:109" x14ac:dyDescent="0.4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Q26" s="54" t="str">
        <f t="shared" si="3"/>
        <v/>
      </c>
      <c r="BR26" s="122" t="str">
        <f t="shared" si="4"/>
        <v/>
      </c>
      <c r="BS26" s="12" t="str">
        <f t="shared" si="5"/>
        <v/>
      </c>
      <c r="BT26" s="12" t="str">
        <f t="shared" si="6"/>
        <v/>
      </c>
      <c r="BU26" s="44" t="str">
        <f t="shared" si="7"/>
        <v/>
      </c>
      <c r="BV26" s="20" t="str">
        <f t="shared" si="44"/>
        <v/>
      </c>
      <c r="BW26" s="21" t="str">
        <f t="shared" si="45"/>
        <v/>
      </c>
      <c r="BX26" s="21" t="str">
        <f t="shared" si="46"/>
        <v/>
      </c>
      <c r="BY26" s="21" t="str">
        <f t="shared" si="47"/>
        <v/>
      </c>
      <c r="BZ26" s="21" t="str">
        <f t="shared" si="48"/>
        <v/>
      </c>
      <c r="CA26" s="21" t="str">
        <f t="shared" si="49"/>
        <v/>
      </c>
      <c r="CB26" s="43" t="str">
        <f t="shared" si="14"/>
        <v/>
      </c>
      <c r="CC26" s="43" t="str">
        <f t="shared" si="15"/>
        <v/>
      </c>
      <c r="CD26" s="54" t="str">
        <f t="shared" si="16"/>
        <v/>
      </c>
      <c r="CE26" s="93" t="str">
        <f t="shared" si="17"/>
        <v/>
      </c>
      <c r="CF26" s="27" t="str">
        <f t="shared" si="18"/>
        <v/>
      </c>
      <c r="CG26" s="30" t="str">
        <f t="shared" si="19"/>
        <v/>
      </c>
      <c r="CH26" s="30" t="str">
        <f t="shared" si="20"/>
        <v/>
      </c>
      <c r="CI26" s="30" t="str">
        <f t="shared" si="21"/>
        <v/>
      </c>
      <c r="CJ26" s="30" t="str">
        <f t="shared" si="22"/>
        <v/>
      </c>
      <c r="CK26" s="30" t="str">
        <f t="shared" si="23"/>
        <v/>
      </c>
      <c r="CL26" s="30" t="str">
        <f t="shared" si="24"/>
        <v/>
      </c>
      <c r="CM26" s="30" t="str">
        <f t="shared" si="25"/>
        <v/>
      </c>
      <c r="CN26" s="30" t="str">
        <f t="shared" si="26"/>
        <v/>
      </c>
      <c r="CO26" s="30" t="str">
        <f t="shared" si="27"/>
        <v/>
      </c>
      <c r="CP26" s="30" t="str">
        <f t="shared" si="28"/>
        <v/>
      </c>
      <c r="CQ26" s="30" t="str">
        <f t="shared" si="29"/>
        <v/>
      </c>
      <c r="CR26" s="30" t="str">
        <f t="shared" si="30"/>
        <v/>
      </c>
      <c r="CS26" s="30" t="str">
        <f t="shared" si="31"/>
        <v/>
      </c>
      <c r="CT26" s="30" t="str">
        <f t="shared" si="32"/>
        <v/>
      </c>
      <c r="CU26" s="30" t="str">
        <f t="shared" si="33"/>
        <v/>
      </c>
      <c r="CV26" s="30" t="str">
        <f t="shared" si="34"/>
        <v/>
      </c>
      <c r="CW26" s="30" t="str">
        <f t="shared" si="35"/>
        <v/>
      </c>
      <c r="CX26" s="30" t="str">
        <f t="shared" si="36"/>
        <v/>
      </c>
      <c r="CY26" s="30" t="str">
        <f t="shared" si="37"/>
        <v/>
      </c>
      <c r="CZ26" s="30" t="str">
        <f t="shared" si="38"/>
        <v/>
      </c>
      <c r="DA26" s="30" t="str">
        <f t="shared" si="39"/>
        <v/>
      </c>
      <c r="DB26" s="30" t="str">
        <f t="shared" si="40"/>
        <v/>
      </c>
      <c r="DC26" s="30" t="str">
        <f t="shared" si="41"/>
        <v/>
      </c>
      <c r="DD26" s="43" t="str">
        <f t="shared" si="42"/>
        <v/>
      </c>
      <c r="DE26" s="93" t="str">
        <f t="shared" si="43"/>
        <v/>
      </c>
    </row>
    <row r="27" spans="2:109" x14ac:dyDescent="0.45">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Q27" s="54" t="str">
        <f t="shared" si="3"/>
        <v/>
      </c>
      <c r="BR27" s="122" t="str">
        <f t="shared" si="4"/>
        <v/>
      </c>
      <c r="BS27" s="12" t="str">
        <f t="shared" si="5"/>
        <v/>
      </c>
      <c r="BT27" s="12" t="str">
        <f t="shared" si="6"/>
        <v/>
      </c>
      <c r="BU27" s="44" t="str">
        <f t="shared" si="7"/>
        <v/>
      </c>
      <c r="BV27" s="20" t="str">
        <f t="shared" si="44"/>
        <v/>
      </c>
      <c r="BW27" s="21" t="str">
        <f t="shared" si="45"/>
        <v/>
      </c>
      <c r="BX27" s="21" t="str">
        <f t="shared" si="46"/>
        <v/>
      </c>
      <c r="BY27" s="21" t="str">
        <f t="shared" si="47"/>
        <v/>
      </c>
      <c r="BZ27" s="21" t="str">
        <f t="shared" si="48"/>
        <v/>
      </c>
      <c r="CA27" s="21" t="str">
        <f t="shared" si="49"/>
        <v/>
      </c>
      <c r="CB27" s="43" t="str">
        <f t="shared" si="14"/>
        <v/>
      </c>
      <c r="CC27" s="43" t="str">
        <f t="shared" si="15"/>
        <v/>
      </c>
      <c r="CD27" s="54" t="str">
        <f t="shared" si="16"/>
        <v/>
      </c>
      <c r="CE27" s="93" t="str">
        <f t="shared" si="17"/>
        <v/>
      </c>
      <c r="CF27" s="27" t="str">
        <f t="shared" si="18"/>
        <v/>
      </c>
      <c r="CG27" s="30" t="str">
        <f t="shared" si="19"/>
        <v/>
      </c>
      <c r="CH27" s="30" t="str">
        <f t="shared" si="20"/>
        <v/>
      </c>
      <c r="CI27" s="30" t="str">
        <f t="shared" si="21"/>
        <v/>
      </c>
      <c r="CJ27" s="30" t="str">
        <f t="shared" si="22"/>
        <v/>
      </c>
      <c r="CK27" s="30" t="str">
        <f t="shared" si="23"/>
        <v/>
      </c>
      <c r="CL27" s="30" t="str">
        <f t="shared" si="24"/>
        <v/>
      </c>
      <c r="CM27" s="30" t="str">
        <f t="shared" si="25"/>
        <v/>
      </c>
      <c r="CN27" s="30" t="str">
        <f t="shared" si="26"/>
        <v/>
      </c>
      <c r="CO27" s="30" t="str">
        <f t="shared" si="27"/>
        <v/>
      </c>
      <c r="CP27" s="30" t="str">
        <f t="shared" si="28"/>
        <v/>
      </c>
      <c r="CQ27" s="30" t="str">
        <f t="shared" si="29"/>
        <v/>
      </c>
      <c r="CR27" s="30" t="str">
        <f t="shared" si="30"/>
        <v/>
      </c>
      <c r="CS27" s="30" t="str">
        <f t="shared" si="31"/>
        <v/>
      </c>
      <c r="CT27" s="30" t="str">
        <f t="shared" si="32"/>
        <v/>
      </c>
      <c r="CU27" s="30" t="str">
        <f t="shared" si="33"/>
        <v/>
      </c>
      <c r="CV27" s="30" t="str">
        <f t="shared" si="34"/>
        <v/>
      </c>
      <c r="CW27" s="30" t="str">
        <f t="shared" si="35"/>
        <v/>
      </c>
      <c r="CX27" s="30" t="str">
        <f t="shared" si="36"/>
        <v/>
      </c>
      <c r="CY27" s="30" t="str">
        <f t="shared" si="37"/>
        <v/>
      </c>
      <c r="CZ27" s="30" t="str">
        <f t="shared" si="38"/>
        <v/>
      </c>
      <c r="DA27" s="30" t="str">
        <f t="shared" si="39"/>
        <v/>
      </c>
      <c r="DB27" s="30" t="str">
        <f t="shared" si="40"/>
        <v/>
      </c>
      <c r="DC27" s="30" t="str">
        <f t="shared" si="41"/>
        <v/>
      </c>
      <c r="DD27" s="43" t="str">
        <f t="shared" si="42"/>
        <v/>
      </c>
      <c r="DE27" s="93" t="str">
        <f t="shared" si="43"/>
        <v/>
      </c>
    </row>
    <row r="28" spans="2:109" x14ac:dyDescent="0.45">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Q28" s="54" t="str">
        <f t="shared" si="3"/>
        <v/>
      </c>
      <c r="BR28" s="122" t="str">
        <f t="shared" si="4"/>
        <v/>
      </c>
      <c r="BS28" s="12" t="str">
        <f t="shared" si="5"/>
        <v/>
      </c>
      <c r="BT28" s="12" t="str">
        <f t="shared" si="6"/>
        <v/>
      </c>
      <c r="BU28" s="44" t="str">
        <f t="shared" si="7"/>
        <v/>
      </c>
      <c r="BV28" s="20" t="str">
        <f t="shared" si="44"/>
        <v/>
      </c>
      <c r="BW28" s="21" t="str">
        <f t="shared" si="45"/>
        <v/>
      </c>
      <c r="BX28" s="21" t="str">
        <f t="shared" si="46"/>
        <v/>
      </c>
      <c r="BY28" s="21" t="str">
        <f t="shared" si="47"/>
        <v/>
      </c>
      <c r="BZ28" s="21" t="str">
        <f t="shared" si="48"/>
        <v/>
      </c>
      <c r="CA28" s="21" t="str">
        <f t="shared" si="49"/>
        <v/>
      </c>
      <c r="CB28" s="43" t="str">
        <f t="shared" si="14"/>
        <v/>
      </c>
      <c r="CC28" s="43" t="str">
        <f t="shared" si="15"/>
        <v/>
      </c>
      <c r="CD28" s="54" t="str">
        <f t="shared" si="16"/>
        <v/>
      </c>
      <c r="CE28" s="93" t="str">
        <f t="shared" si="17"/>
        <v/>
      </c>
      <c r="CF28" s="27" t="str">
        <f t="shared" si="18"/>
        <v/>
      </c>
      <c r="CG28" s="30" t="str">
        <f t="shared" si="19"/>
        <v/>
      </c>
      <c r="CH28" s="30" t="str">
        <f t="shared" si="20"/>
        <v/>
      </c>
      <c r="CI28" s="30" t="str">
        <f t="shared" si="21"/>
        <v/>
      </c>
      <c r="CJ28" s="30" t="str">
        <f t="shared" si="22"/>
        <v/>
      </c>
      <c r="CK28" s="30" t="str">
        <f t="shared" si="23"/>
        <v/>
      </c>
      <c r="CL28" s="30" t="str">
        <f t="shared" si="24"/>
        <v/>
      </c>
      <c r="CM28" s="30" t="str">
        <f t="shared" si="25"/>
        <v/>
      </c>
      <c r="CN28" s="30" t="str">
        <f t="shared" si="26"/>
        <v/>
      </c>
      <c r="CO28" s="30" t="str">
        <f t="shared" si="27"/>
        <v/>
      </c>
      <c r="CP28" s="30" t="str">
        <f t="shared" si="28"/>
        <v/>
      </c>
      <c r="CQ28" s="30" t="str">
        <f t="shared" si="29"/>
        <v/>
      </c>
      <c r="CR28" s="30" t="str">
        <f t="shared" si="30"/>
        <v/>
      </c>
      <c r="CS28" s="30" t="str">
        <f t="shared" si="31"/>
        <v/>
      </c>
      <c r="CT28" s="30" t="str">
        <f t="shared" si="32"/>
        <v/>
      </c>
      <c r="CU28" s="30" t="str">
        <f t="shared" si="33"/>
        <v/>
      </c>
      <c r="CV28" s="30" t="str">
        <f t="shared" si="34"/>
        <v/>
      </c>
      <c r="CW28" s="30" t="str">
        <f t="shared" si="35"/>
        <v/>
      </c>
      <c r="CX28" s="30" t="str">
        <f t="shared" si="36"/>
        <v/>
      </c>
      <c r="CY28" s="30" t="str">
        <f t="shared" si="37"/>
        <v/>
      </c>
      <c r="CZ28" s="30" t="str">
        <f t="shared" si="38"/>
        <v/>
      </c>
      <c r="DA28" s="30" t="str">
        <f t="shared" si="39"/>
        <v/>
      </c>
      <c r="DB28" s="30" t="str">
        <f t="shared" si="40"/>
        <v/>
      </c>
      <c r="DC28" s="30" t="str">
        <f t="shared" si="41"/>
        <v/>
      </c>
      <c r="DD28" s="43" t="str">
        <f t="shared" si="42"/>
        <v/>
      </c>
      <c r="DE28" s="93" t="str">
        <f t="shared" si="43"/>
        <v/>
      </c>
    </row>
    <row r="29" spans="2:109" x14ac:dyDescent="0.45">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Q29" s="54" t="str">
        <f t="shared" si="3"/>
        <v/>
      </c>
      <c r="BR29" s="122" t="str">
        <f t="shared" si="4"/>
        <v/>
      </c>
      <c r="BS29" s="12" t="str">
        <f t="shared" si="5"/>
        <v/>
      </c>
      <c r="BT29" s="12" t="str">
        <f t="shared" si="6"/>
        <v/>
      </c>
      <c r="BU29" s="44" t="str">
        <f t="shared" si="7"/>
        <v/>
      </c>
      <c r="BV29" s="20" t="str">
        <f t="shared" si="44"/>
        <v/>
      </c>
      <c r="BW29" s="21" t="str">
        <f t="shared" si="45"/>
        <v/>
      </c>
      <c r="BX29" s="21" t="str">
        <f t="shared" si="46"/>
        <v/>
      </c>
      <c r="BY29" s="21" t="str">
        <f t="shared" si="47"/>
        <v/>
      </c>
      <c r="BZ29" s="21" t="str">
        <f t="shared" si="48"/>
        <v/>
      </c>
      <c r="CA29" s="21" t="str">
        <f t="shared" si="49"/>
        <v/>
      </c>
      <c r="CB29" s="43" t="str">
        <f t="shared" si="14"/>
        <v/>
      </c>
      <c r="CC29" s="43" t="str">
        <f t="shared" si="15"/>
        <v/>
      </c>
      <c r="CD29" s="54" t="str">
        <f t="shared" si="16"/>
        <v/>
      </c>
      <c r="CE29" s="93" t="str">
        <f t="shared" si="17"/>
        <v/>
      </c>
      <c r="CF29" s="27" t="str">
        <f t="shared" si="18"/>
        <v/>
      </c>
      <c r="CG29" s="30" t="str">
        <f t="shared" si="19"/>
        <v/>
      </c>
      <c r="CH29" s="30" t="str">
        <f t="shared" si="20"/>
        <v/>
      </c>
      <c r="CI29" s="30" t="str">
        <f t="shared" si="21"/>
        <v/>
      </c>
      <c r="CJ29" s="30" t="str">
        <f t="shared" si="22"/>
        <v/>
      </c>
      <c r="CK29" s="30" t="str">
        <f t="shared" si="23"/>
        <v/>
      </c>
      <c r="CL29" s="30" t="str">
        <f t="shared" si="24"/>
        <v/>
      </c>
      <c r="CM29" s="30" t="str">
        <f t="shared" si="25"/>
        <v/>
      </c>
      <c r="CN29" s="30" t="str">
        <f t="shared" si="26"/>
        <v/>
      </c>
      <c r="CO29" s="30" t="str">
        <f t="shared" si="27"/>
        <v/>
      </c>
      <c r="CP29" s="30" t="str">
        <f t="shared" si="28"/>
        <v/>
      </c>
      <c r="CQ29" s="30" t="str">
        <f t="shared" si="29"/>
        <v/>
      </c>
      <c r="CR29" s="30" t="str">
        <f t="shared" si="30"/>
        <v/>
      </c>
      <c r="CS29" s="30" t="str">
        <f t="shared" si="31"/>
        <v/>
      </c>
      <c r="CT29" s="30" t="str">
        <f t="shared" si="32"/>
        <v/>
      </c>
      <c r="CU29" s="30" t="str">
        <f t="shared" si="33"/>
        <v/>
      </c>
      <c r="CV29" s="30" t="str">
        <f t="shared" si="34"/>
        <v/>
      </c>
      <c r="CW29" s="30" t="str">
        <f t="shared" si="35"/>
        <v/>
      </c>
      <c r="CX29" s="30" t="str">
        <f t="shared" si="36"/>
        <v/>
      </c>
      <c r="CY29" s="30" t="str">
        <f t="shared" si="37"/>
        <v/>
      </c>
      <c r="CZ29" s="30" t="str">
        <f t="shared" si="38"/>
        <v/>
      </c>
      <c r="DA29" s="30" t="str">
        <f t="shared" si="39"/>
        <v/>
      </c>
      <c r="DB29" s="30" t="str">
        <f t="shared" si="40"/>
        <v/>
      </c>
      <c r="DC29" s="30" t="str">
        <f t="shared" si="41"/>
        <v/>
      </c>
      <c r="DD29" s="43" t="str">
        <f t="shared" si="42"/>
        <v/>
      </c>
      <c r="DE29" s="93" t="str">
        <f t="shared" si="43"/>
        <v/>
      </c>
    </row>
    <row r="30" spans="2:109" x14ac:dyDescent="0.45">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Q30" s="54" t="str">
        <f t="shared" si="3"/>
        <v/>
      </c>
      <c r="BR30" s="122" t="str">
        <f t="shared" si="4"/>
        <v/>
      </c>
      <c r="BS30" s="12" t="str">
        <f t="shared" si="5"/>
        <v/>
      </c>
      <c r="BT30" s="12" t="str">
        <f t="shared" si="6"/>
        <v/>
      </c>
      <c r="BU30" s="44" t="str">
        <f t="shared" si="7"/>
        <v/>
      </c>
      <c r="BV30" s="20" t="str">
        <f t="shared" si="44"/>
        <v/>
      </c>
      <c r="BW30" s="21" t="str">
        <f t="shared" si="45"/>
        <v/>
      </c>
      <c r="BX30" s="21" t="str">
        <f t="shared" si="46"/>
        <v/>
      </c>
      <c r="BY30" s="21" t="str">
        <f t="shared" si="47"/>
        <v/>
      </c>
      <c r="BZ30" s="21" t="str">
        <f t="shared" si="48"/>
        <v/>
      </c>
      <c r="CA30" s="21" t="str">
        <f t="shared" si="49"/>
        <v/>
      </c>
      <c r="CB30" s="43" t="str">
        <f t="shared" si="14"/>
        <v/>
      </c>
      <c r="CC30" s="43" t="str">
        <f t="shared" si="15"/>
        <v/>
      </c>
      <c r="CD30" s="54" t="str">
        <f t="shared" si="16"/>
        <v/>
      </c>
      <c r="CE30" s="93" t="str">
        <f t="shared" si="17"/>
        <v/>
      </c>
      <c r="CF30" s="27" t="str">
        <f t="shared" si="18"/>
        <v/>
      </c>
      <c r="CG30" s="30" t="str">
        <f t="shared" si="19"/>
        <v/>
      </c>
      <c r="CH30" s="30" t="str">
        <f t="shared" si="20"/>
        <v/>
      </c>
      <c r="CI30" s="30" t="str">
        <f t="shared" si="21"/>
        <v/>
      </c>
      <c r="CJ30" s="30" t="str">
        <f t="shared" si="22"/>
        <v/>
      </c>
      <c r="CK30" s="30" t="str">
        <f t="shared" si="23"/>
        <v/>
      </c>
      <c r="CL30" s="30" t="str">
        <f t="shared" si="24"/>
        <v/>
      </c>
      <c r="CM30" s="30" t="str">
        <f t="shared" si="25"/>
        <v/>
      </c>
      <c r="CN30" s="30" t="str">
        <f t="shared" si="26"/>
        <v/>
      </c>
      <c r="CO30" s="30" t="str">
        <f t="shared" si="27"/>
        <v/>
      </c>
      <c r="CP30" s="30" t="str">
        <f t="shared" si="28"/>
        <v/>
      </c>
      <c r="CQ30" s="30" t="str">
        <f t="shared" si="29"/>
        <v/>
      </c>
      <c r="CR30" s="30" t="str">
        <f t="shared" si="30"/>
        <v/>
      </c>
      <c r="CS30" s="30" t="str">
        <f t="shared" si="31"/>
        <v/>
      </c>
      <c r="CT30" s="30" t="str">
        <f t="shared" si="32"/>
        <v/>
      </c>
      <c r="CU30" s="30" t="str">
        <f t="shared" si="33"/>
        <v/>
      </c>
      <c r="CV30" s="30" t="str">
        <f t="shared" si="34"/>
        <v/>
      </c>
      <c r="CW30" s="30" t="str">
        <f t="shared" si="35"/>
        <v/>
      </c>
      <c r="CX30" s="30" t="str">
        <f t="shared" si="36"/>
        <v/>
      </c>
      <c r="CY30" s="30" t="str">
        <f t="shared" si="37"/>
        <v/>
      </c>
      <c r="CZ30" s="30" t="str">
        <f t="shared" si="38"/>
        <v/>
      </c>
      <c r="DA30" s="30" t="str">
        <f t="shared" si="39"/>
        <v/>
      </c>
      <c r="DB30" s="30" t="str">
        <f t="shared" si="40"/>
        <v/>
      </c>
      <c r="DC30" s="30" t="str">
        <f t="shared" si="41"/>
        <v/>
      </c>
      <c r="DD30" s="43" t="str">
        <f t="shared" si="42"/>
        <v/>
      </c>
      <c r="DE30" s="93" t="str">
        <f t="shared" si="43"/>
        <v/>
      </c>
    </row>
    <row r="31" spans="2:109" x14ac:dyDescent="0.45">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Q31" s="54" t="str">
        <f t="shared" si="3"/>
        <v/>
      </c>
      <c r="BR31" s="122" t="str">
        <f t="shared" si="4"/>
        <v/>
      </c>
      <c r="BS31" s="12" t="str">
        <f t="shared" si="5"/>
        <v/>
      </c>
      <c r="BT31" s="12" t="str">
        <f t="shared" si="6"/>
        <v/>
      </c>
      <c r="BU31" s="44" t="str">
        <f t="shared" si="7"/>
        <v/>
      </c>
      <c r="BV31" s="20" t="str">
        <f t="shared" si="44"/>
        <v/>
      </c>
      <c r="BW31" s="21" t="str">
        <f t="shared" si="45"/>
        <v/>
      </c>
      <c r="BX31" s="21" t="str">
        <f t="shared" si="46"/>
        <v/>
      </c>
      <c r="BY31" s="21" t="str">
        <f t="shared" si="47"/>
        <v/>
      </c>
      <c r="BZ31" s="21" t="str">
        <f t="shared" si="48"/>
        <v/>
      </c>
      <c r="CA31" s="21" t="str">
        <f t="shared" si="49"/>
        <v/>
      </c>
      <c r="CB31" s="43" t="str">
        <f t="shared" si="14"/>
        <v/>
      </c>
      <c r="CC31" s="43" t="str">
        <f t="shared" si="15"/>
        <v/>
      </c>
      <c r="CD31" s="54" t="str">
        <f t="shared" si="16"/>
        <v/>
      </c>
      <c r="CE31" s="93" t="str">
        <f t="shared" si="17"/>
        <v/>
      </c>
      <c r="CF31" s="27" t="str">
        <f t="shared" si="18"/>
        <v/>
      </c>
      <c r="CG31" s="30" t="str">
        <f t="shared" si="19"/>
        <v/>
      </c>
      <c r="CH31" s="30" t="str">
        <f t="shared" si="20"/>
        <v/>
      </c>
      <c r="CI31" s="30" t="str">
        <f t="shared" si="21"/>
        <v/>
      </c>
      <c r="CJ31" s="30" t="str">
        <f t="shared" si="22"/>
        <v/>
      </c>
      <c r="CK31" s="30" t="str">
        <f t="shared" si="23"/>
        <v/>
      </c>
      <c r="CL31" s="30" t="str">
        <f t="shared" si="24"/>
        <v/>
      </c>
      <c r="CM31" s="30" t="str">
        <f t="shared" si="25"/>
        <v/>
      </c>
      <c r="CN31" s="30" t="str">
        <f t="shared" si="26"/>
        <v/>
      </c>
      <c r="CO31" s="30" t="str">
        <f t="shared" si="27"/>
        <v/>
      </c>
      <c r="CP31" s="30" t="str">
        <f t="shared" si="28"/>
        <v/>
      </c>
      <c r="CQ31" s="30" t="str">
        <f t="shared" si="29"/>
        <v/>
      </c>
      <c r="CR31" s="30" t="str">
        <f t="shared" si="30"/>
        <v/>
      </c>
      <c r="CS31" s="30" t="str">
        <f t="shared" si="31"/>
        <v/>
      </c>
      <c r="CT31" s="30" t="str">
        <f t="shared" si="32"/>
        <v/>
      </c>
      <c r="CU31" s="30" t="str">
        <f t="shared" si="33"/>
        <v/>
      </c>
      <c r="CV31" s="30" t="str">
        <f t="shared" si="34"/>
        <v/>
      </c>
      <c r="CW31" s="30" t="str">
        <f t="shared" si="35"/>
        <v/>
      </c>
      <c r="CX31" s="30" t="str">
        <f t="shared" si="36"/>
        <v/>
      </c>
      <c r="CY31" s="30" t="str">
        <f t="shared" si="37"/>
        <v/>
      </c>
      <c r="CZ31" s="30" t="str">
        <f t="shared" si="38"/>
        <v/>
      </c>
      <c r="DA31" s="30" t="str">
        <f t="shared" si="39"/>
        <v/>
      </c>
      <c r="DB31" s="30" t="str">
        <f t="shared" si="40"/>
        <v/>
      </c>
      <c r="DC31" s="30" t="str">
        <f t="shared" si="41"/>
        <v/>
      </c>
      <c r="DD31" s="43" t="str">
        <f t="shared" si="42"/>
        <v/>
      </c>
      <c r="DE31" s="93" t="str">
        <f t="shared" si="43"/>
        <v/>
      </c>
    </row>
    <row r="32" spans="2:109" x14ac:dyDescent="0.45">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Q32" s="54" t="str">
        <f t="shared" si="3"/>
        <v/>
      </c>
      <c r="BR32" s="122" t="str">
        <f t="shared" si="4"/>
        <v/>
      </c>
      <c r="BS32" s="12" t="str">
        <f t="shared" si="5"/>
        <v/>
      </c>
      <c r="BT32" s="12" t="str">
        <f t="shared" si="6"/>
        <v/>
      </c>
      <c r="BU32" s="44" t="str">
        <f t="shared" si="7"/>
        <v/>
      </c>
      <c r="BV32" s="20" t="str">
        <f t="shared" si="44"/>
        <v/>
      </c>
      <c r="BW32" s="21" t="str">
        <f t="shared" si="45"/>
        <v/>
      </c>
      <c r="BX32" s="21" t="str">
        <f t="shared" si="46"/>
        <v/>
      </c>
      <c r="BY32" s="21" t="str">
        <f t="shared" si="47"/>
        <v/>
      </c>
      <c r="BZ32" s="21" t="str">
        <f t="shared" si="48"/>
        <v/>
      </c>
      <c r="CA32" s="21" t="str">
        <f t="shared" si="49"/>
        <v/>
      </c>
      <c r="CB32" s="43" t="str">
        <f t="shared" si="14"/>
        <v/>
      </c>
      <c r="CC32" s="43" t="str">
        <f t="shared" si="15"/>
        <v/>
      </c>
      <c r="CD32" s="54" t="str">
        <f t="shared" si="16"/>
        <v/>
      </c>
      <c r="CE32" s="93" t="str">
        <f t="shared" si="17"/>
        <v/>
      </c>
      <c r="CF32" s="27" t="str">
        <f t="shared" si="18"/>
        <v/>
      </c>
      <c r="CG32" s="30" t="str">
        <f t="shared" si="19"/>
        <v/>
      </c>
      <c r="CH32" s="30" t="str">
        <f t="shared" si="20"/>
        <v/>
      </c>
      <c r="CI32" s="30" t="str">
        <f t="shared" si="21"/>
        <v/>
      </c>
      <c r="CJ32" s="30" t="str">
        <f t="shared" si="22"/>
        <v/>
      </c>
      <c r="CK32" s="30" t="str">
        <f t="shared" si="23"/>
        <v/>
      </c>
      <c r="CL32" s="30" t="str">
        <f t="shared" si="24"/>
        <v/>
      </c>
      <c r="CM32" s="30" t="str">
        <f t="shared" si="25"/>
        <v/>
      </c>
      <c r="CN32" s="30" t="str">
        <f t="shared" si="26"/>
        <v/>
      </c>
      <c r="CO32" s="30" t="str">
        <f t="shared" si="27"/>
        <v/>
      </c>
      <c r="CP32" s="30" t="str">
        <f t="shared" si="28"/>
        <v/>
      </c>
      <c r="CQ32" s="30" t="str">
        <f t="shared" si="29"/>
        <v/>
      </c>
      <c r="CR32" s="30" t="str">
        <f t="shared" si="30"/>
        <v/>
      </c>
      <c r="CS32" s="30" t="str">
        <f t="shared" si="31"/>
        <v/>
      </c>
      <c r="CT32" s="30" t="str">
        <f t="shared" si="32"/>
        <v/>
      </c>
      <c r="CU32" s="30" t="str">
        <f t="shared" si="33"/>
        <v/>
      </c>
      <c r="CV32" s="30" t="str">
        <f t="shared" si="34"/>
        <v/>
      </c>
      <c r="CW32" s="30" t="str">
        <f t="shared" si="35"/>
        <v/>
      </c>
      <c r="CX32" s="30" t="str">
        <f t="shared" si="36"/>
        <v/>
      </c>
      <c r="CY32" s="30" t="str">
        <f t="shared" si="37"/>
        <v/>
      </c>
      <c r="CZ32" s="30" t="str">
        <f t="shared" si="38"/>
        <v/>
      </c>
      <c r="DA32" s="30" t="str">
        <f t="shared" si="39"/>
        <v/>
      </c>
      <c r="DB32" s="30" t="str">
        <f t="shared" si="40"/>
        <v/>
      </c>
      <c r="DC32" s="30" t="str">
        <f t="shared" si="41"/>
        <v/>
      </c>
      <c r="DD32" s="43" t="str">
        <f t="shared" si="42"/>
        <v/>
      </c>
      <c r="DE32" s="93" t="str">
        <f t="shared" si="43"/>
        <v/>
      </c>
    </row>
    <row r="33" spans="2:109" x14ac:dyDescent="0.45">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Q33" s="54" t="str">
        <f t="shared" si="3"/>
        <v/>
      </c>
      <c r="BR33" s="122" t="str">
        <f t="shared" si="4"/>
        <v/>
      </c>
      <c r="BS33" s="12" t="str">
        <f t="shared" si="5"/>
        <v/>
      </c>
      <c r="BT33" s="12" t="str">
        <f t="shared" si="6"/>
        <v/>
      </c>
      <c r="BU33" s="44" t="str">
        <f t="shared" si="7"/>
        <v/>
      </c>
      <c r="BV33" s="20" t="str">
        <f t="shared" si="44"/>
        <v/>
      </c>
      <c r="BW33" s="21" t="str">
        <f t="shared" si="45"/>
        <v/>
      </c>
      <c r="BX33" s="21" t="str">
        <f t="shared" si="46"/>
        <v/>
      </c>
      <c r="BY33" s="21" t="str">
        <f t="shared" si="47"/>
        <v/>
      </c>
      <c r="BZ33" s="21" t="str">
        <f t="shared" si="48"/>
        <v/>
      </c>
      <c r="CA33" s="21" t="str">
        <f t="shared" si="49"/>
        <v/>
      </c>
      <c r="CB33" s="43" t="str">
        <f t="shared" si="14"/>
        <v/>
      </c>
      <c r="CC33" s="43" t="str">
        <f t="shared" si="15"/>
        <v/>
      </c>
      <c r="CD33" s="54" t="str">
        <f t="shared" si="16"/>
        <v/>
      </c>
      <c r="CE33" s="93" t="str">
        <f t="shared" si="17"/>
        <v/>
      </c>
      <c r="CF33" s="27" t="str">
        <f t="shared" si="18"/>
        <v/>
      </c>
      <c r="CG33" s="30" t="str">
        <f t="shared" si="19"/>
        <v/>
      </c>
      <c r="CH33" s="30" t="str">
        <f t="shared" si="20"/>
        <v/>
      </c>
      <c r="CI33" s="30" t="str">
        <f t="shared" si="21"/>
        <v/>
      </c>
      <c r="CJ33" s="30" t="str">
        <f t="shared" si="22"/>
        <v/>
      </c>
      <c r="CK33" s="30" t="str">
        <f t="shared" si="23"/>
        <v/>
      </c>
      <c r="CL33" s="30" t="str">
        <f t="shared" si="24"/>
        <v/>
      </c>
      <c r="CM33" s="30" t="str">
        <f t="shared" si="25"/>
        <v/>
      </c>
      <c r="CN33" s="30" t="str">
        <f t="shared" si="26"/>
        <v/>
      </c>
      <c r="CO33" s="30" t="str">
        <f t="shared" si="27"/>
        <v/>
      </c>
      <c r="CP33" s="30" t="str">
        <f t="shared" si="28"/>
        <v/>
      </c>
      <c r="CQ33" s="30" t="str">
        <f t="shared" si="29"/>
        <v/>
      </c>
      <c r="CR33" s="30" t="str">
        <f t="shared" si="30"/>
        <v/>
      </c>
      <c r="CS33" s="30" t="str">
        <f t="shared" si="31"/>
        <v/>
      </c>
      <c r="CT33" s="30" t="str">
        <f t="shared" si="32"/>
        <v/>
      </c>
      <c r="CU33" s="30" t="str">
        <f t="shared" si="33"/>
        <v/>
      </c>
      <c r="CV33" s="30" t="str">
        <f t="shared" si="34"/>
        <v/>
      </c>
      <c r="CW33" s="30" t="str">
        <f t="shared" si="35"/>
        <v/>
      </c>
      <c r="CX33" s="30" t="str">
        <f t="shared" si="36"/>
        <v/>
      </c>
      <c r="CY33" s="30" t="str">
        <f t="shared" si="37"/>
        <v/>
      </c>
      <c r="CZ33" s="30" t="str">
        <f t="shared" si="38"/>
        <v/>
      </c>
      <c r="DA33" s="30" t="str">
        <f t="shared" si="39"/>
        <v/>
      </c>
      <c r="DB33" s="30" t="str">
        <f t="shared" si="40"/>
        <v/>
      </c>
      <c r="DC33" s="30" t="str">
        <f t="shared" si="41"/>
        <v/>
      </c>
      <c r="DD33" s="43" t="str">
        <f t="shared" si="42"/>
        <v/>
      </c>
      <c r="DE33" s="93" t="str">
        <f t="shared" si="43"/>
        <v/>
      </c>
    </row>
    <row r="34" spans="2:109" x14ac:dyDescent="0.45">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Q34" s="54" t="str">
        <f t="shared" si="3"/>
        <v/>
      </c>
      <c r="BR34" s="122" t="str">
        <f t="shared" si="4"/>
        <v/>
      </c>
      <c r="BS34" s="12" t="str">
        <f t="shared" si="5"/>
        <v/>
      </c>
      <c r="BT34" s="12" t="str">
        <f t="shared" si="6"/>
        <v/>
      </c>
      <c r="BU34" s="44" t="str">
        <f t="shared" si="7"/>
        <v/>
      </c>
      <c r="BV34" s="20" t="str">
        <f t="shared" si="44"/>
        <v/>
      </c>
      <c r="BW34" s="21" t="str">
        <f t="shared" si="45"/>
        <v/>
      </c>
      <c r="BX34" s="21" t="str">
        <f t="shared" si="46"/>
        <v/>
      </c>
      <c r="BY34" s="21" t="str">
        <f t="shared" si="47"/>
        <v/>
      </c>
      <c r="BZ34" s="21" t="str">
        <f t="shared" si="48"/>
        <v/>
      </c>
      <c r="CA34" s="21" t="str">
        <f t="shared" si="49"/>
        <v/>
      </c>
      <c r="CB34" s="43" t="str">
        <f t="shared" si="14"/>
        <v/>
      </c>
      <c r="CC34" s="43" t="str">
        <f t="shared" si="15"/>
        <v/>
      </c>
      <c r="CD34" s="54" t="str">
        <f t="shared" si="16"/>
        <v/>
      </c>
      <c r="CE34" s="93" t="str">
        <f t="shared" si="17"/>
        <v/>
      </c>
      <c r="CF34" s="27" t="str">
        <f t="shared" si="18"/>
        <v/>
      </c>
      <c r="CG34" s="30" t="str">
        <f t="shared" si="19"/>
        <v/>
      </c>
      <c r="CH34" s="30" t="str">
        <f t="shared" si="20"/>
        <v/>
      </c>
      <c r="CI34" s="30" t="str">
        <f t="shared" si="21"/>
        <v/>
      </c>
      <c r="CJ34" s="30" t="str">
        <f t="shared" si="22"/>
        <v/>
      </c>
      <c r="CK34" s="30" t="str">
        <f t="shared" si="23"/>
        <v/>
      </c>
      <c r="CL34" s="30" t="str">
        <f t="shared" si="24"/>
        <v/>
      </c>
      <c r="CM34" s="30" t="str">
        <f t="shared" si="25"/>
        <v/>
      </c>
      <c r="CN34" s="30" t="str">
        <f t="shared" si="26"/>
        <v/>
      </c>
      <c r="CO34" s="30" t="str">
        <f t="shared" si="27"/>
        <v/>
      </c>
      <c r="CP34" s="30" t="str">
        <f t="shared" si="28"/>
        <v/>
      </c>
      <c r="CQ34" s="30" t="str">
        <f t="shared" si="29"/>
        <v/>
      </c>
      <c r="CR34" s="30" t="str">
        <f t="shared" si="30"/>
        <v/>
      </c>
      <c r="CS34" s="30" t="str">
        <f t="shared" si="31"/>
        <v/>
      </c>
      <c r="CT34" s="30" t="str">
        <f t="shared" si="32"/>
        <v/>
      </c>
      <c r="CU34" s="30" t="str">
        <f t="shared" si="33"/>
        <v/>
      </c>
      <c r="CV34" s="30" t="str">
        <f t="shared" si="34"/>
        <v/>
      </c>
      <c r="CW34" s="30" t="str">
        <f t="shared" si="35"/>
        <v/>
      </c>
      <c r="CX34" s="30" t="str">
        <f t="shared" si="36"/>
        <v/>
      </c>
      <c r="CY34" s="30" t="str">
        <f t="shared" si="37"/>
        <v/>
      </c>
      <c r="CZ34" s="30" t="str">
        <f t="shared" si="38"/>
        <v/>
      </c>
      <c r="DA34" s="30" t="str">
        <f t="shared" si="39"/>
        <v/>
      </c>
      <c r="DB34" s="30" t="str">
        <f t="shared" si="40"/>
        <v/>
      </c>
      <c r="DC34" s="30" t="str">
        <f t="shared" si="41"/>
        <v/>
      </c>
      <c r="DD34" s="43" t="str">
        <f t="shared" si="42"/>
        <v/>
      </c>
      <c r="DE34" s="93" t="str">
        <f t="shared" si="43"/>
        <v/>
      </c>
    </row>
    <row r="35" spans="2:109" x14ac:dyDescent="0.45">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Q35" s="54" t="str">
        <f t="shared" si="3"/>
        <v/>
      </c>
      <c r="BR35" s="122" t="str">
        <f t="shared" si="4"/>
        <v/>
      </c>
      <c r="BS35" s="12" t="str">
        <f t="shared" si="5"/>
        <v/>
      </c>
      <c r="BT35" s="12" t="str">
        <f t="shared" si="6"/>
        <v/>
      </c>
      <c r="BU35" s="44" t="str">
        <f t="shared" si="7"/>
        <v/>
      </c>
      <c r="BV35" s="20" t="str">
        <f t="shared" si="44"/>
        <v/>
      </c>
      <c r="BW35" s="21" t="str">
        <f t="shared" si="45"/>
        <v/>
      </c>
      <c r="BX35" s="21" t="str">
        <f t="shared" si="46"/>
        <v/>
      </c>
      <c r="BY35" s="21" t="str">
        <f t="shared" si="47"/>
        <v/>
      </c>
      <c r="BZ35" s="21" t="str">
        <f t="shared" si="48"/>
        <v/>
      </c>
      <c r="CA35" s="21" t="str">
        <f t="shared" si="49"/>
        <v/>
      </c>
      <c r="CB35" s="43" t="str">
        <f t="shared" si="14"/>
        <v/>
      </c>
      <c r="CC35" s="43" t="str">
        <f t="shared" si="15"/>
        <v/>
      </c>
      <c r="CD35" s="54" t="str">
        <f t="shared" si="16"/>
        <v/>
      </c>
      <c r="CE35" s="93" t="str">
        <f t="shared" si="17"/>
        <v/>
      </c>
      <c r="CF35" s="27" t="str">
        <f t="shared" si="18"/>
        <v/>
      </c>
      <c r="CG35" s="30" t="str">
        <f t="shared" si="19"/>
        <v/>
      </c>
      <c r="CH35" s="30" t="str">
        <f t="shared" si="20"/>
        <v/>
      </c>
      <c r="CI35" s="30" t="str">
        <f t="shared" si="21"/>
        <v/>
      </c>
      <c r="CJ35" s="30" t="str">
        <f t="shared" si="22"/>
        <v/>
      </c>
      <c r="CK35" s="30" t="str">
        <f t="shared" si="23"/>
        <v/>
      </c>
      <c r="CL35" s="30" t="str">
        <f t="shared" si="24"/>
        <v/>
      </c>
      <c r="CM35" s="30" t="str">
        <f t="shared" si="25"/>
        <v/>
      </c>
      <c r="CN35" s="30" t="str">
        <f t="shared" si="26"/>
        <v/>
      </c>
      <c r="CO35" s="30" t="str">
        <f t="shared" si="27"/>
        <v/>
      </c>
      <c r="CP35" s="30" t="str">
        <f t="shared" si="28"/>
        <v/>
      </c>
      <c r="CQ35" s="30" t="str">
        <f t="shared" si="29"/>
        <v/>
      </c>
      <c r="CR35" s="30" t="str">
        <f t="shared" si="30"/>
        <v/>
      </c>
      <c r="CS35" s="30" t="str">
        <f t="shared" si="31"/>
        <v/>
      </c>
      <c r="CT35" s="30" t="str">
        <f t="shared" si="32"/>
        <v/>
      </c>
      <c r="CU35" s="30" t="str">
        <f t="shared" si="33"/>
        <v/>
      </c>
      <c r="CV35" s="30" t="str">
        <f t="shared" si="34"/>
        <v/>
      </c>
      <c r="CW35" s="30" t="str">
        <f t="shared" si="35"/>
        <v/>
      </c>
      <c r="CX35" s="30" t="str">
        <f t="shared" si="36"/>
        <v/>
      </c>
      <c r="CY35" s="30" t="str">
        <f t="shared" si="37"/>
        <v/>
      </c>
      <c r="CZ35" s="30" t="str">
        <f t="shared" si="38"/>
        <v/>
      </c>
      <c r="DA35" s="30" t="str">
        <f t="shared" si="39"/>
        <v/>
      </c>
      <c r="DB35" s="30" t="str">
        <f t="shared" si="40"/>
        <v/>
      </c>
      <c r="DC35" s="30" t="str">
        <f t="shared" si="41"/>
        <v/>
      </c>
      <c r="DD35" s="43" t="str">
        <f t="shared" si="42"/>
        <v/>
      </c>
      <c r="DE35" s="93" t="str">
        <f t="shared" si="43"/>
        <v/>
      </c>
    </row>
    <row r="36" spans="2:109" x14ac:dyDescent="0.45">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Q36" s="54" t="str">
        <f t="shared" si="3"/>
        <v/>
      </c>
      <c r="BR36" s="122" t="str">
        <f t="shared" si="4"/>
        <v/>
      </c>
      <c r="BS36" s="12" t="str">
        <f t="shared" si="5"/>
        <v/>
      </c>
      <c r="BT36" s="12" t="str">
        <f t="shared" si="6"/>
        <v/>
      </c>
      <c r="BU36" s="44" t="str">
        <f t="shared" si="7"/>
        <v/>
      </c>
      <c r="BV36" s="20" t="str">
        <f t="shared" si="44"/>
        <v/>
      </c>
      <c r="BW36" s="21" t="str">
        <f t="shared" si="45"/>
        <v/>
      </c>
      <c r="BX36" s="21" t="str">
        <f t="shared" si="46"/>
        <v/>
      </c>
      <c r="BY36" s="21" t="str">
        <f t="shared" si="47"/>
        <v/>
      </c>
      <c r="BZ36" s="21" t="str">
        <f t="shared" si="48"/>
        <v/>
      </c>
      <c r="CA36" s="21" t="str">
        <f t="shared" si="49"/>
        <v/>
      </c>
      <c r="CB36" s="43" t="str">
        <f t="shared" si="14"/>
        <v/>
      </c>
      <c r="CC36" s="43" t="str">
        <f t="shared" si="15"/>
        <v/>
      </c>
      <c r="CD36" s="54" t="str">
        <f t="shared" si="16"/>
        <v/>
      </c>
      <c r="CE36" s="93" t="str">
        <f t="shared" si="17"/>
        <v/>
      </c>
      <c r="CF36" s="27" t="str">
        <f t="shared" si="18"/>
        <v/>
      </c>
      <c r="CG36" s="30" t="str">
        <f t="shared" si="19"/>
        <v/>
      </c>
      <c r="CH36" s="30" t="str">
        <f t="shared" si="20"/>
        <v/>
      </c>
      <c r="CI36" s="30" t="str">
        <f t="shared" si="21"/>
        <v/>
      </c>
      <c r="CJ36" s="30" t="str">
        <f t="shared" si="22"/>
        <v/>
      </c>
      <c r="CK36" s="30" t="str">
        <f t="shared" si="23"/>
        <v/>
      </c>
      <c r="CL36" s="30" t="str">
        <f t="shared" si="24"/>
        <v/>
      </c>
      <c r="CM36" s="30" t="str">
        <f t="shared" si="25"/>
        <v/>
      </c>
      <c r="CN36" s="30" t="str">
        <f t="shared" si="26"/>
        <v/>
      </c>
      <c r="CO36" s="30" t="str">
        <f t="shared" si="27"/>
        <v/>
      </c>
      <c r="CP36" s="30" t="str">
        <f t="shared" si="28"/>
        <v/>
      </c>
      <c r="CQ36" s="30" t="str">
        <f t="shared" si="29"/>
        <v/>
      </c>
      <c r="CR36" s="30" t="str">
        <f t="shared" si="30"/>
        <v/>
      </c>
      <c r="CS36" s="30" t="str">
        <f t="shared" si="31"/>
        <v/>
      </c>
      <c r="CT36" s="30" t="str">
        <f t="shared" si="32"/>
        <v/>
      </c>
      <c r="CU36" s="30" t="str">
        <f t="shared" si="33"/>
        <v/>
      </c>
      <c r="CV36" s="30" t="str">
        <f t="shared" si="34"/>
        <v/>
      </c>
      <c r="CW36" s="30" t="str">
        <f t="shared" si="35"/>
        <v/>
      </c>
      <c r="CX36" s="30" t="str">
        <f t="shared" si="36"/>
        <v/>
      </c>
      <c r="CY36" s="30" t="str">
        <f t="shared" si="37"/>
        <v/>
      </c>
      <c r="CZ36" s="30" t="str">
        <f t="shared" si="38"/>
        <v/>
      </c>
      <c r="DA36" s="30" t="str">
        <f t="shared" si="39"/>
        <v/>
      </c>
      <c r="DB36" s="30" t="str">
        <f t="shared" si="40"/>
        <v/>
      </c>
      <c r="DC36" s="30" t="str">
        <f t="shared" si="41"/>
        <v/>
      </c>
      <c r="DD36" s="43" t="str">
        <f t="shared" si="42"/>
        <v/>
      </c>
      <c r="DE36" s="93" t="str">
        <f t="shared" si="43"/>
        <v/>
      </c>
    </row>
    <row r="37" spans="2:109" x14ac:dyDescent="0.45">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Q37" s="54" t="str">
        <f t="shared" si="3"/>
        <v/>
      </c>
      <c r="BR37" s="122" t="str">
        <f t="shared" si="4"/>
        <v/>
      </c>
      <c r="BS37" s="12" t="str">
        <f t="shared" si="5"/>
        <v/>
      </c>
      <c r="BT37" s="12" t="str">
        <f t="shared" si="6"/>
        <v/>
      </c>
      <c r="BU37" s="44" t="str">
        <f t="shared" si="7"/>
        <v/>
      </c>
      <c r="BV37" s="20" t="str">
        <f t="shared" si="44"/>
        <v/>
      </c>
      <c r="BW37" s="21" t="str">
        <f t="shared" si="45"/>
        <v/>
      </c>
      <c r="BX37" s="21" t="str">
        <f t="shared" si="46"/>
        <v/>
      </c>
      <c r="BY37" s="21" t="str">
        <f t="shared" si="47"/>
        <v/>
      </c>
      <c r="BZ37" s="21" t="str">
        <f t="shared" si="48"/>
        <v/>
      </c>
      <c r="CA37" s="21" t="str">
        <f t="shared" si="49"/>
        <v/>
      </c>
      <c r="CB37" s="43" t="str">
        <f t="shared" si="14"/>
        <v/>
      </c>
      <c r="CC37" s="43" t="str">
        <f t="shared" si="15"/>
        <v/>
      </c>
      <c r="CD37" s="54" t="str">
        <f t="shared" si="16"/>
        <v/>
      </c>
      <c r="CE37" s="93" t="str">
        <f t="shared" si="17"/>
        <v/>
      </c>
      <c r="CF37" s="27" t="str">
        <f t="shared" si="18"/>
        <v/>
      </c>
      <c r="CG37" s="30" t="str">
        <f t="shared" si="19"/>
        <v/>
      </c>
      <c r="CH37" s="30" t="str">
        <f t="shared" si="20"/>
        <v/>
      </c>
      <c r="CI37" s="30" t="str">
        <f t="shared" si="21"/>
        <v/>
      </c>
      <c r="CJ37" s="30" t="str">
        <f t="shared" si="22"/>
        <v/>
      </c>
      <c r="CK37" s="30" t="str">
        <f t="shared" si="23"/>
        <v/>
      </c>
      <c r="CL37" s="30" t="str">
        <f t="shared" si="24"/>
        <v/>
      </c>
      <c r="CM37" s="30" t="str">
        <f t="shared" si="25"/>
        <v/>
      </c>
      <c r="CN37" s="30" t="str">
        <f t="shared" si="26"/>
        <v/>
      </c>
      <c r="CO37" s="30" t="str">
        <f t="shared" si="27"/>
        <v/>
      </c>
      <c r="CP37" s="30" t="str">
        <f t="shared" si="28"/>
        <v/>
      </c>
      <c r="CQ37" s="30" t="str">
        <f t="shared" si="29"/>
        <v/>
      </c>
      <c r="CR37" s="30" t="str">
        <f t="shared" si="30"/>
        <v/>
      </c>
      <c r="CS37" s="30" t="str">
        <f t="shared" si="31"/>
        <v/>
      </c>
      <c r="CT37" s="30" t="str">
        <f t="shared" si="32"/>
        <v/>
      </c>
      <c r="CU37" s="30" t="str">
        <f t="shared" si="33"/>
        <v/>
      </c>
      <c r="CV37" s="30" t="str">
        <f t="shared" si="34"/>
        <v/>
      </c>
      <c r="CW37" s="30" t="str">
        <f t="shared" si="35"/>
        <v/>
      </c>
      <c r="CX37" s="30" t="str">
        <f t="shared" si="36"/>
        <v/>
      </c>
      <c r="CY37" s="30" t="str">
        <f t="shared" si="37"/>
        <v/>
      </c>
      <c r="CZ37" s="30" t="str">
        <f t="shared" si="38"/>
        <v/>
      </c>
      <c r="DA37" s="30" t="str">
        <f t="shared" si="39"/>
        <v/>
      </c>
      <c r="DB37" s="30" t="str">
        <f t="shared" si="40"/>
        <v/>
      </c>
      <c r="DC37" s="30" t="str">
        <f t="shared" si="41"/>
        <v/>
      </c>
      <c r="DD37" s="43" t="str">
        <f t="shared" si="42"/>
        <v/>
      </c>
      <c r="DE37" s="93" t="str">
        <f t="shared" si="43"/>
        <v/>
      </c>
    </row>
    <row r="38" spans="2:109" x14ac:dyDescent="0.45">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Q38" s="54" t="str">
        <f t="shared" si="3"/>
        <v/>
      </c>
      <c r="BR38" s="122" t="str">
        <f t="shared" si="4"/>
        <v/>
      </c>
      <c r="BS38" s="12" t="str">
        <f t="shared" si="5"/>
        <v/>
      </c>
      <c r="BT38" s="12" t="str">
        <f t="shared" si="6"/>
        <v/>
      </c>
      <c r="BU38" s="44" t="str">
        <f t="shared" si="7"/>
        <v/>
      </c>
      <c r="BV38" s="20" t="str">
        <f t="shared" si="44"/>
        <v/>
      </c>
      <c r="BW38" s="21" t="str">
        <f t="shared" si="45"/>
        <v/>
      </c>
      <c r="BX38" s="21" t="str">
        <f t="shared" si="46"/>
        <v/>
      </c>
      <c r="BY38" s="21" t="str">
        <f t="shared" si="47"/>
        <v/>
      </c>
      <c r="BZ38" s="21" t="str">
        <f t="shared" si="48"/>
        <v/>
      </c>
      <c r="CA38" s="21" t="str">
        <f t="shared" si="49"/>
        <v/>
      </c>
      <c r="CB38" s="43" t="str">
        <f t="shared" si="14"/>
        <v/>
      </c>
      <c r="CC38" s="43" t="str">
        <f t="shared" si="15"/>
        <v/>
      </c>
      <c r="CD38" s="54" t="str">
        <f t="shared" si="16"/>
        <v/>
      </c>
      <c r="CE38" s="93" t="str">
        <f t="shared" si="17"/>
        <v/>
      </c>
      <c r="CF38" s="27" t="str">
        <f t="shared" si="18"/>
        <v/>
      </c>
      <c r="CG38" s="30" t="str">
        <f t="shared" si="19"/>
        <v/>
      </c>
      <c r="CH38" s="30" t="str">
        <f t="shared" si="20"/>
        <v/>
      </c>
      <c r="CI38" s="30" t="str">
        <f t="shared" si="21"/>
        <v/>
      </c>
      <c r="CJ38" s="30" t="str">
        <f t="shared" si="22"/>
        <v/>
      </c>
      <c r="CK38" s="30" t="str">
        <f t="shared" si="23"/>
        <v/>
      </c>
      <c r="CL38" s="30" t="str">
        <f t="shared" si="24"/>
        <v/>
      </c>
      <c r="CM38" s="30" t="str">
        <f t="shared" si="25"/>
        <v/>
      </c>
      <c r="CN38" s="30" t="str">
        <f t="shared" si="26"/>
        <v/>
      </c>
      <c r="CO38" s="30" t="str">
        <f t="shared" si="27"/>
        <v/>
      </c>
      <c r="CP38" s="30" t="str">
        <f t="shared" si="28"/>
        <v/>
      </c>
      <c r="CQ38" s="30" t="str">
        <f t="shared" si="29"/>
        <v/>
      </c>
      <c r="CR38" s="30" t="str">
        <f t="shared" si="30"/>
        <v/>
      </c>
      <c r="CS38" s="30" t="str">
        <f t="shared" si="31"/>
        <v/>
      </c>
      <c r="CT38" s="30" t="str">
        <f t="shared" si="32"/>
        <v/>
      </c>
      <c r="CU38" s="30" t="str">
        <f t="shared" si="33"/>
        <v/>
      </c>
      <c r="CV38" s="30" t="str">
        <f t="shared" si="34"/>
        <v/>
      </c>
      <c r="CW38" s="30" t="str">
        <f t="shared" si="35"/>
        <v/>
      </c>
      <c r="CX38" s="30" t="str">
        <f t="shared" si="36"/>
        <v/>
      </c>
      <c r="CY38" s="30" t="str">
        <f t="shared" si="37"/>
        <v/>
      </c>
      <c r="CZ38" s="30" t="str">
        <f t="shared" si="38"/>
        <v/>
      </c>
      <c r="DA38" s="30" t="str">
        <f t="shared" si="39"/>
        <v/>
      </c>
      <c r="DB38" s="30" t="str">
        <f t="shared" si="40"/>
        <v/>
      </c>
      <c r="DC38" s="30" t="str">
        <f t="shared" si="41"/>
        <v/>
      </c>
      <c r="DD38" s="43" t="str">
        <f t="shared" si="42"/>
        <v/>
      </c>
      <c r="DE38" s="93" t="str">
        <f t="shared" si="43"/>
        <v/>
      </c>
    </row>
    <row r="39" spans="2:109" x14ac:dyDescent="0.45">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Q39" s="54" t="str">
        <f t="shared" si="3"/>
        <v/>
      </c>
      <c r="BR39" s="122" t="str">
        <f t="shared" si="4"/>
        <v/>
      </c>
      <c r="BS39" s="12" t="str">
        <f t="shared" si="5"/>
        <v/>
      </c>
      <c r="BT39" s="12" t="str">
        <f t="shared" si="6"/>
        <v/>
      </c>
      <c r="BU39" s="44" t="str">
        <f t="shared" si="7"/>
        <v/>
      </c>
      <c r="BV39" s="20" t="str">
        <f t="shared" si="44"/>
        <v/>
      </c>
      <c r="BW39" s="21" t="str">
        <f t="shared" si="45"/>
        <v/>
      </c>
      <c r="BX39" s="21" t="str">
        <f t="shared" si="46"/>
        <v/>
      </c>
      <c r="BY39" s="21" t="str">
        <f t="shared" si="47"/>
        <v/>
      </c>
      <c r="BZ39" s="21" t="str">
        <f t="shared" si="48"/>
        <v/>
      </c>
      <c r="CA39" s="21" t="str">
        <f t="shared" si="49"/>
        <v/>
      </c>
      <c r="CB39" s="43" t="str">
        <f t="shared" si="14"/>
        <v/>
      </c>
      <c r="CC39" s="43" t="str">
        <f t="shared" si="15"/>
        <v/>
      </c>
      <c r="CD39" s="54" t="str">
        <f t="shared" si="16"/>
        <v/>
      </c>
      <c r="CE39" s="93" t="str">
        <f t="shared" si="17"/>
        <v/>
      </c>
      <c r="CF39" s="27" t="str">
        <f t="shared" si="18"/>
        <v/>
      </c>
      <c r="CG39" s="30" t="str">
        <f t="shared" si="19"/>
        <v/>
      </c>
      <c r="CH39" s="30" t="str">
        <f t="shared" si="20"/>
        <v/>
      </c>
      <c r="CI39" s="30" t="str">
        <f t="shared" si="21"/>
        <v/>
      </c>
      <c r="CJ39" s="30" t="str">
        <f t="shared" si="22"/>
        <v/>
      </c>
      <c r="CK39" s="30" t="str">
        <f t="shared" si="23"/>
        <v/>
      </c>
      <c r="CL39" s="30" t="str">
        <f t="shared" si="24"/>
        <v/>
      </c>
      <c r="CM39" s="30" t="str">
        <f t="shared" si="25"/>
        <v/>
      </c>
      <c r="CN39" s="30" t="str">
        <f t="shared" si="26"/>
        <v/>
      </c>
      <c r="CO39" s="30" t="str">
        <f t="shared" si="27"/>
        <v/>
      </c>
      <c r="CP39" s="30" t="str">
        <f t="shared" si="28"/>
        <v/>
      </c>
      <c r="CQ39" s="30" t="str">
        <f t="shared" si="29"/>
        <v/>
      </c>
      <c r="CR39" s="30" t="str">
        <f t="shared" si="30"/>
        <v/>
      </c>
      <c r="CS39" s="30" t="str">
        <f t="shared" si="31"/>
        <v/>
      </c>
      <c r="CT39" s="30" t="str">
        <f t="shared" si="32"/>
        <v/>
      </c>
      <c r="CU39" s="30" t="str">
        <f t="shared" si="33"/>
        <v/>
      </c>
      <c r="CV39" s="30" t="str">
        <f t="shared" si="34"/>
        <v/>
      </c>
      <c r="CW39" s="30" t="str">
        <f t="shared" si="35"/>
        <v/>
      </c>
      <c r="CX39" s="30" t="str">
        <f t="shared" si="36"/>
        <v/>
      </c>
      <c r="CY39" s="30" t="str">
        <f t="shared" si="37"/>
        <v/>
      </c>
      <c r="CZ39" s="30" t="str">
        <f t="shared" si="38"/>
        <v/>
      </c>
      <c r="DA39" s="30" t="str">
        <f t="shared" si="39"/>
        <v/>
      </c>
      <c r="DB39" s="30" t="str">
        <f t="shared" si="40"/>
        <v/>
      </c>
      <c r="DC39" s="30" t="str">
        <f t="shared" si="41"/>
        <v/>
      </c>
      <c r="DD39" s="43" t="str">
        <f t="shared" si="42"/>
        <v/>
      </c>
      <c r="DE39" s="93" t="str">
        <f t="shared" si="43"/>
        <v/>
      </c>
    </row>
    <row r="40" spans="2:109" x14ac:dyDescent="0.45">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Q40" s="54" t="str">
        <f t="shared" si="3"/>
        <v/>
      </c>
      <c r="BR40" s="122" t="str">
        <f t="shared" si="4"/>
        <v/>
      </c>
      <c r="BS40" s="12" t="str">
        <f t="shared" si="5"/>
        <v/>
      </c>
      <c r="BT40" s="12" t="str">
        <f t="shared" si="6"/>
        <v/>
      </c>
      <c r="BU40" s="44" t="str">
        <f t="shared" si="7"/>
        <v/>
      </c>
      <c r="BV40" s="20" t="str">
        <f t="shared" si="44"/>
        <v/>
      </c>
      <c r="BW40" s="21" t="str">
        <f t="shared" si="45"/>
        <v/>
      </c>
      <c r="BX40" s="21" t="str">
        <f t="shared" si="46"/>
        <v/>
      </c>
      <c r="BY40" s="21" t="str">
        <f t="shared" si="47"/>
        <v/>
      </c>
      <c r="BZ40" s="21" t="str">
        <f t="shared" si="48"/>
        <v/>
      </c>
      <c r="CA40" s="21" t="str">
        <f t="shared" si="49"/>
        <v/>
      </c>
      <c r="CB40" s="43" t="str">
        <f t="shared" si="14"/>
        <v/>
      </c>
      <c r="CC40" s="43" t="str">
        <f t="shared" si="15"/>
        <v/>
      </c>
      <c r="CD40" s="54" t="str">
        <f t="shared" si="16"/>
        <v/>
      </c>
      <c r="CE40" s="93" t="str">
        <f t="shared" si="17"/>
        <v/>
      </c>
      <c r="CF40" s="27" t="str">
        <f t="shared" si="18"/>
        <v/>
      </c>
      <c r="CG40" s="30" t="str">
        <f t="shared" si="19"/>
        <v/>
      </c>
      <c r="CH40" s="30" t="str">
        <f t="shared" si="20"/>
        <v/>
      </c>
      <c r="CI40" s="30" t="str">
        <f t="shared" si="21"/>
        <v/>
      </c>
      <c r="CJ40" s="30" t="str">
        <f t="shared" si="22"/>
        <v/>
      </c>
      <c r="CK40" s="30" t="str">
        <f t="shared" si="23"/>
        <v/>
      </c>
      <c r="CL40" s="30" t="str">
        <f t="shared" si="24"/>
        <v/>
      </c>
      <c r="CM40" s="30" t="str">
        <f t="shared" si="25"/>
        <v/>
      </c>
      <c r="CN40" s="30" t="str">
        <f t="shared" si="26"/>
        <v/>
      </c>
      <c r="CO40" s="30" t="str">
        <f t="shared" si="27"/>
        <v/>
      </c>
      <c r="CP40" s="30" t="str">
        <f t="shared" si="28"/>
        <v/>
      </c>
      <c r="CQ40" s="30" t="str">
        <f t="shared" si="29"/>
        <v/>
      </c>
      <c r="CR40" s="30" t="str">
        <f t="shared" si="30"/>
        <v/>
      </c>
      <c r="CS40" s="30" t="str">
        <f t="shared" si="31"/>
        <v/>
      </c>
      <c r="CT40" s="30" t="str">
        <f t="shared" si="32"/>
        <v/>
      </c>
      <c r="CU40" s="30" t="str">
        <f t="shared" si="33"/>
        <v/>
      </c>
      <c r="CV40" s="30" t="str">
        <f t="shared" si="34"/>
        <v/>
      </c>
      <c r="CW40" s="30" t="str">
        <f t="shared" si="35"/>
        <v/>
      </c>
      <c r="CX40" s="30" t="str">
        <f t="shared" si="36"/>
        <v/>
      </c>
      <c r="CY40" s="30" t="str">
        <f t="shared" si="37"/>
        <v/>
      </c>
      <c r="CZ40" s="30" t="str">
        <f t="shared" si="38"/>
        <v/>
      </c>
      <c r="DA40" s="30" t="str">
        <f t="shared" si="39"/>
        <v/>
      </c>
      <c r="DB40" s="30" t="str">
        <f t="shared" si="40"/>
        <v/>
      </c>
      <c r="DC40" s="30" t="str">
        <f t="shared" si="41"/>
        <v/>
      </c>
      <c r="DD40" s="43" t="str">
        <f t="shared" si="42"/>
        <v/>
      </c>
      <c r="DE40" s="93" t="str">
        <f t="shared" si="43"/>
        <v/>
      </c>
    </row>
    <row r="41" spans="2:109" x14ac:dyDescent="0.45">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Q41" s="54" t="str">
        <f t="shared" si="3"/>
        <v/>
      </c>
      <c r="BR41" s="122" t="str">
        <f t="shared" si="4"/>
        <v/>
      </c>
      <c r="BS41" s="12" t="str">
        <f t="shared" si="5"/>
        <v/>
      </c>
      <c r="BT41" s="12" t="str">
        <f t="shared" si="6"/>
        <v/>
      </c>
      <c r="BU41" s="44" t="str">
        <f t="shared" si="7"/>
        <v/>
      </c>
      <c r="BV41" s="20" t="str">
        <f t="shared" si="44"/>
        <v/>
      </c>
      <c r="BW41" s="21" t="str">
        <f t="shared" si="45"/>
        <v/>
      </c>
      <c r="BX41" s="21" t="str">
        <f t="shared" si="46"/>
        <v/>
      </c>
      <c r="BY41" s="21" t="str">
        <f t="shared" si="47"/>
        <v/>
      </c>
      <c r="BZ41" s="21" t="str">
        <f t="shared" si="48"/>
        <v/>
      </c>
      <c r="CA41" s="21" t="str">
        <f t="shared" si="49"/>
        <v/>
      </c>
      <c r="CB41" s="43" t="str">
        <f t="shared" si="14"/>
        <v/>
      </c>
      <c r="CC41" s="43" t="str">
        <f t="shared" si="15"/>
        <v/>
      </c>
      <c r="CD41" s="54" t="str">
        <f t="shared" si="16"/>
        <v/>
      </c>
      <c r="CE41" s="93" t="str">
        <f t="shared" si="17"/>
        <v/>
      </c>
      <c r="CF41" s="27" t="str">
        <f t="shared" si="18"/>
        <v/>
      </c>
      <c r="CG41" s="30" t="str">
        <f t="shared" si="19"/>
        <v/>
      </c>
      <c r="CH41" s="30" t="str">
        <f t="shared" si="20"/>
        <v/>
      </c>
      <c r="CI41" s="30" t="str">
        <f t="shared" si="21"/>
        <v/>
      </c>
      <c r="CJ41" s="30" t="str">
        <f t="shared" si="22"/>
        <v/>
      </c>
      <c r="CK41" s="30" t="str">
        <f t="shared" si="23"/>
        <v/>
      </c>
      <c r="CL41" s="30" t="str">
        <f t="shared" si="24"/>
        <v/>
      </c>
      <c r="CM41" s="30" t="str">
        <f t="shared" si="25"/>
        <v/>
      </c>
      <c r="CN41" s="30" t="str">
        <f t="shared" si="26"/>
        <v/>
      </c>
      <c r="CO41" s="30" t="str">
        <f t="shared" si="27"/>
        <v/>
      </c>
      <c r="CP41" s="30" t="str">
        <f t="shared" si="28"/>
        <v/>
      </c>
      <c r="CQ41" s="30" t="str">
        <f t="shared" si="29"/>
        <v/>
      </c>
      <c r="CR41" s="30" t="str">
        <f t="shared" si="30"/>
        <v/>
      </c>
      <c r="CS41" s="30" t="str">
        <f t="shared" si="31"/>
        <v/>
      </c>
      <c r="CT41" s="30" t="str">
        <f t="shared" si="32"/>
        <v/>
      </c>
      <c r="CU41" s="30" t="str">
        <f t="shared" si="33"/>
        <v/>
      </c>
      <c r="CV41" s="30" t="str">
        <f t="shared" si="34"/>
        <v/>
      </c>
      <c r="CW41" s="30" t="str">
        <f t="shared" si="35"/>
        <v/>
      </c>
      <c r="CX41" s="30" t="str">
        <f t="shared" si="36"/>
        <v/>
      </c>
      <c r="CY41" s="30" t="str">
        <f t="shared" si="37"/>
        <v/>
      </c>
      <c r="CZ41" s="30" t="str">
        <f t="shared" si="38"/>
        <v/>
      </c>
      <c r="DA41" s="30" t="str">
        <f t="shared" si="39"/>
        <v/>
      </c>
      <c r="DB41" s="30" t="str">
        <f t="shared" si="40"/>
        <v/>
      </c>
      <c r="DC41" s="30" t="str">
        <f t="shared" si="41"/>
        <v/>
      </c>
      <c r="DD41" s="43" t="str">
        <f t="shared" si="42"/>
        <v/>
      </c>
      <c r="DE41" s="93" t="str">
        <f t="shared" si="43"/>
        <v/>
      </c>
    </row>
    <row r="42" spans="2:109" x14ac:dyDescent="0.4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Q42" s="54" t="str">
        <f t="shared" si="3"/>
        <v/>
      </c>
      <c r="BR42" s="122" t="str">
        <f t="shared" si="4"/>
        <v/>
      </c>
      <c r="BS42" s="12" t="str">
        <f t="shared" si="5"/>
        <v/>
      </c>
      <c r="BT42" s="12" t="str">
        <f t="shared" si="6"/>
        <v/>
      </c>
      <c r="BU42" s="44" t="str">
        <f t="shared" si="7"/>
        <v/>
      </c>
      <c r="BV42" s="20" t="str">
        <f t="shared" si="44"/>
        <v/>
      </c>
      <c r="BW42" s="21" t="str">
        <f t="shared" si="45"/>
        <v/>
      </c>
      <c r="BX42" s="21" t="str">
        <f t="shared" si="46"/>
        <v/>
      </c>
      <c r="BY42" s="21" t="str">
        <f t="shared" si="47"/>
        <v/>
      </c>
      <c r="BZ42" s="21" t="str">
        <f t="shared" si="48"/>
        <v/>
      </c>
      <c r="CA42" s="21" t="str">
        <f t="shared" si="49"/>
        <v/>
      </c>
      <c r="CB42" s="43" t="str">
        <f t="shared" si="14"/>
        <v/>
      </c>
      <c r="CC42" s="43" t="str">
        <f t="shared" si="15"/>
        <v/>
      </c>
      <c r="CD42" s="54" t="str">
        <f t="shared" si="16"/>
        <v/>
      </c>
      <c r="CE42" s="93" t="str">
        <f t="shared" si="17"/>
        <v/>
      </c>
      <c r="CF42" s="27" t="str">
        <f t="shared" si="18"/>
        <v/>
      </c>
      <c r="CG42" s="30" t="str">
        <f t="shared" si="19"/>
        <v/>
      </c>
      <c r="CH42" s="30" t="str">
        <f t="shared" si="20"/>
        <v/>
      </c>
      <c r="CI42" s="30" t="str">
        <f t="shared" si="21"/>
        <v/>
      </c>
      <c r="CJ42" s="30" t="str">
        <f t="shared" si="22"/>
        <v/>
      </c>
      <c r="CK42" s="30" t="str">
        <f t="shared" si="23"/>
        <v/>
      </c>
      <c r="CL42" s="30" t="str">
        <f t="shared" si="24"/>
        <v/>
      </c>
      <c r="CM42" s="30" t="str">
        <f t="shared" si="25"/>
        <v/>
      </c>
      <c r="CN42" s="30" t="str">
        <f t="shared" si="26"/>
        <v/>
      </c>
      <c r="CO42" s="30" t="str">
        <f t="shared" si="27"/>
        <v/>
      </c>
      <c r="CP42" s="30" t="str">
        <f t="shared" si="28"/>
        <v/>
      </c>
      <c r="CQ42" s="30" t="str">
        <f t="shared" si="29"/>
        <v/>
      </c>
      <c r="CR42" s="30" t="str">
        <f t="shared" si="30"/>
        <v/>
      </c>
      <c r="CS42" s="30" t="str">
        <f t="shared" si="31"/>
        <v/>
      </c>
      <c r="CT42" s="30" t="str">
        <f t="shared" si="32"/>
        <v/>
      </c>
      <c r="CU42" s="30" t="str">
        <f t="shared" si="33"/>
        <v/>
      </c>
      <c r="CV42" s="30" t="str">
        <f t="shared" si="34"/>
        <v/>
      </c>
      <c r="CW42" s="30" t="str">
        <f t="shared" si="35"/>
        <v/>
      </c>
      <c r="CX42" s="30" t="str">
        <f t="shared" si="36"/>
        <v/>
      </c>
      <c r="CY42" s="30" t="str">
        <f t="shared" si="37"/>
        <v/>
      </c>
      <c r="CZ42" s="30" t="str">
        <f t="shared" si="38"/>
        <v/>
      </c>
      <c r="DA42" s="30" t="str">
        <f t="shared" si="39"/>
        <v/>
      </c>
      <c r="DB42" s="30" t="str">
        <f t="shared" si="40"/>
        <v/>
      </c>
      <c r="DC42" s="30" t="str">
        <f t="shared" si="41"/>
        <v/>
      </c>
      <c r="DD42" s="43" t="str">
        <f t="shared" si="42"/>
        <v/>
      </c>
      <c r="DE42" s="93" t="str">
        <f t="shared" si="43"/>
        <v/>
      </c>
    </row>
    <row r="43" spans="2:109" x14ac:dyDescent="0.45">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Q43" s="54" t="str">
        <f t="shared" si="3"/>
        <v/>
      </c>
      <c r="BR43" s="122" t="str">
        <f t="shared" si="4"/>
        <v/>
      </c>
      <c r="BS43" s="12" t="str">
        <f t="shared" si="5"/>
        <v/>
      </c>
      <c r="BT43" s="12" t="str">
        <f t="shared" si="6"/>
        <v/>
      </c>
      <c r="BU43" s="44" t="str">
        <f t="shared" si="7"/>
        <v/>
      </c>
      <c r="BV43" s="20" t="str">
        <f t="shared" si="44"/>
        <v/>
      </c>
      <c r="BW43" s="21" t="str">
        <f t="shared" si="45"/>
        <v/>
      </c>
      <c r="BX43" s="21" t="str">
        <f t="shared" si="46"/>
        <v/>
      </c>
      <c r="BY43" s="21" t="str">
        <f t="shared" si="47"/>
        <v/>
      </c>
      <c r="BZ43" s="21" t="str">
        <f t="shared" si="48"/>
        <v/>
      </c>
      <c r="CA43" s="21" t="str">
        <f t="shared" si="49"/>
        <v/>
      </c>
      <c r="CB43" s="43" t="str">
        <f t="shared" si="14"/>
        <v/>
      </c>
      <c r="CC43" s="43" t="str">
        <f t="shared" si="15"/>
        <v/>
      </c>
      <c r="CD43" s="54" t="str">
        <f t="shared" si="16"/>
        <v/>
      </c>
      <c r="CE43" s="93" t="str">
        <f t="shared" si="17"/>
        <v/>
      </c>
      <c r="CF43" s="27" t="str">
        <f t="shared" si="18"/>
        <v/>
      </c>
      <c r="CG43" s="30" t="str">
        <f t="shared" si="19"/>
        <v/>
      </c>
      <c r="CH43" s="30" t="str">
        <f t="shared" si="20"/>
        <v/>
      </c>
      <c r="CI43" s="30" t="str">
        <f t="shared" si="21"/>
        <v/>
      </c>
      <c r="CJ43" s="30" t="str">
        <f t="shared" si="22"/>
        <v/>
      </c>
      <c r="CK43" s="30" t="str">
        <f t="shared" si="23"/>
        <v/>
      </c>
      <c r="CL43" s="30" t="str">
        <f t="shared" si="24"/>
        <v/>
      </c>
      <c r="CM43" s="30" t="str">
        <f t="shared" si="25"/>
        <v/>
      </c>
      <c r="CN43" s="30" t="str">
        <f t="shared" si="26"/>
        <v/>
      </c>
      <c r="CO43" s="30" t="str">
        <f t="shared" si="27"/>
        <v/>
      </c>
      <c r="CP43" s="30" t="str">
        <f t="shared" si="28"/>
        <v/>
      </c>
      <c r="CQ43" s="30" t="str">
        <f t="shared" si="29"/>
        <v/>
      </c>
      <c r="CR43" s="30" t="str">
        <f t="shared" si="30"/>
        <v/>
      </c>
      <c r="CS43" s="30" t="str">
        <f t="shared" si="31"/>
        <v/>
      </c>
      <c r="CT43" s="30" t="str">
        <f t="shared" si="32"/>
        <v/>
      </c>
      <c r="CU43" s="30" t="str">
        <f t="shared" si="33"/>
        <v/>
      </c>
      <c r="CV43" s="30" t="str">
        <f t="shared" si="34"/>
        <v/>
      </c>
      <c r="CW43" s="30" t="str">
        <f t="shared" si="35"/>
        <v/>
      </c>
      <c r="CX43" s="30" t="str">
        <f t="shared" si="36"/>
        <v/>
      </c>
      <c r="CY43" s="30" t="str">
        <f t="shared" si="37"/>
        <v/>
      </c>
      <c r="CZ43" s="30" t="str">
        <f t="shared" si="38"/>
        <v/>
      </c>
      <c r="DA43" s="30" t="str">
        <f t="shared" si="39"/>
        <v/>
      </c>
      <c r="DB43" s="30" t="str">
        <f t="shared" si="40"/>
        <v/>
      </c>
      <c r="DC43" s="30" t="str">
        <f t="shared" si="41"/>
        <v/>
      </c>
      <c r="DD43" s="43" t="str">
        <f t="shared" si="42"/>
        <v/>
      </c>
      <c r="DE43" s="93" t="str">
        <f t="shared" si="43"/>
        <v/>
      </c>
    </row>
    <row r="44" spans="2:109" x14ac:dyDescent="0.4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Q44" s="54" t="str">
        <f t="shared" si="3"/>
        <v/>
      </c>
      <c r="BR44" s="122" t="str">
        <f t="shared" si="4"/>
        <v/>
      </c>
      <c r="BS44" s="12" t="str">
        <f t="shared" si="5"/>
        <v/>
      </c>
      <c r="BT44" s="12" t="str">
        <f t="shared" si="6"/>
        <v/>
      </c>
      <c r="BU44" s="44" t="str">
        <f t="shared" si="7"/>
        <v/>
      </c>
      <c r="BV44" s="20" t="str">
        <f t="shared" si="44"/>
        <v/>
      </c>
      <c r="BW44" s="21" t="str">
        <f t="shared" si="45"/>
        <v/>
      </c>
      <c r="BX44" s="21" t="str">
        <f t="shared" si="46"/>
        <v/>
      </c>
      <c r="BY44" s="21" t="str">
        <f t="shared" si="47"/>
        <v/>
      </c>
      <c r="BZ44" s="21" t="str">
        <f t="shared" si="48"/>
        <v/>
      </c>
      <c r="CA44" s="21" t="str">
        <f t="shared" si="49"/>
        <v/>
      </c>
      <c r="CB44" s="43" t="str">
        <f t="shared" si="14"/>
        <v/>
      </c>
      <c r="CC44" s="43" t="str">
        <f t="shared" si="15"/>
        <v/>
      </c>
      <c r="CD44" s="54" t="str">
        <f t="shared" si="16"/>
        <v/>
      </c>
      <c r="CE44" s="93" t="str">
        <f t="shared" si="17"/>
        <v/>
      </c>
      <c r="CF44" s="27" t="str">
        <f t="shared" si="18"/>
        <v/>
      </c>
      <c r="CG44" s="30" t="str">
        <f t="shared" si="19"/>
        <v/>
      </c>
      <c r="CH44" s="30" t="str">
        <f t="shared" si="20"/>
        <v/>
      </c>
      <c r="CI44" s="30" t="str">
        <f t="shared" si="21"/>
        <v/>
      </c>
      <c r="CJ44" s="30" t="str">
        <f t="shared" si="22"/>
        <v/>
      </c>
      <c r="CK44" s="30" t="str">
        <f t="shared" si="23"/>
        <v/>
      </c>
      <c r="CL44" s="30" t="str">
        <f t="shared" si="24"/>
        <v/>
      </c>
      <c r="CM44" s="30" t="str">
        <f t="shared" si="25"/>
        <v/>
      </c>
      <c r="CN44" s="30" t="str">
        <f t="shared" si="26"/>
        <v/>
      </c>
      <c r="CO44" s="30" t="str">
        <f t="shared" si="27"/>
        <v/>
      </c>
      <c r="CP44" s="30" t="str">
        <f t="shared" si="28"/>
        <v/>
      </c>
      <c r="CQ44" s="30" t="str">
        <f t="shared" si="29"/>
        <v/>
      </c>
      <c r="CR44" s="30" t="str">
        <f t="shared" si="30"/>
        <v/>
      </c>
      <c r="CS44" s="30" t="str">
        <f t="shared" si="31"/>
        <v/>
      </c>
      <c r="CT44" s="30" t="str">
        <f t="shared" si="32"/>
        <v/>
      </c>
      <c r="CU44" s="30" t="str">
        <f t="shared" si="33"/>
        <v/>
      </c>
      <c r="CV44" s="30" t="str">
        <f t="shared" si="34"/>
        <v/>
      </c>
      <c r="CW44" s="30" t="str">
        <f t="shared" si="35"/>
        <v/>
      </c>
      <c r="CX44" s="30" t="str">
        <f t="shared" si="36"/>
        <v/>
      </c>
      <c r="CY44" s="30" t="str">
        <f t="shared" si="37"/>
        <v/>
      </c>
      <c r="CZ44" s="30" t="str">
        <f t="shared" si="38"/>
        <v/>
      </c>
      <c r="DA44" s="30" t="str">
        <f t="shared" si="39"/>
        <v/>
      </c>
      <c r="DB44" s="30" t="str">
        <f t="shared" si="40"/>
        <v/>
      </c>
      <c r="DC44" s="30" t="str">
        <f t="shared" si="41"/>
        <v/>
      </c>
      <c r="DD44" s="43" t="str">
        <f t="shared" si="42"/>
        <v/>
      </c>
      <c r="DE44" s="93" t="str">
        <f t="shared" si="43"/>
        <v/>
      </c>
    </row>
    <row r="45" spans="2:109" x14ac:dyDescent="0.45">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Q45" s="54" t="str">
        <f t="shared" si="3"/>
        <v/>
      </c>
      <c r="BR45" s="122" t="str">
        <f t="shared" si="4"/>
        <v/>
      </c>
      <c r="BS45" s="12" t="str">
        <f t="shared" si="5"/>
        <v/>
      </c>
      <c r="BT45" s="12" t="str">
        <f t="shared" si="6"/>
        <v/>
      </c>
      <c r="BU45" s="44" t="str">
        <f t="shared" si="7"/>
        <v/>
      </c>
      <c r="BV45" s="20" t="str">
        <f t="shared" si="44"/>
        <v/>
      </c>
      <c r="BW45" s="21" t="str">
        <f t="shared" si="45"/>
        <v/>
      </c>
      <c r="BX45" s="21" t="str">
        <f t="shared" si="46"/>
        <v/>
      </c>
      <c r="BY45" s="21" t="str">
        <f t="shared" si="47"/>
        <v/>
      </c>
      <c r="BZ45" s="21" t="str">
        <f t="shared" si="48"/>
        <v/>
      </c>
      <c r="CA45" s="21" t="str">
        <f t="shared" si="49"/>
        <v/>
      </c>
      <c r="CB45" s="43" t="str">
        <f t="shared" si="14"/>
        <v/>
      </c>
      <c r="CC45" s="43" t="str">
        <f t="shared" si="15"/>
        <v/>
      </c>
      <c r="CD45" s="54" t="str">
        <f t="shared" si="16"/>
        <v/>
      </c>
      <c r="CE45" s="93" t="str">
        <f t="shared" si="17"/>
        <v/>
      </c>
      <c r="CF45" s="27" t="str">
        <f t="shared" si="18"/>
        <v/>
      </c>
      <c r="CG45" s="30" t="str">
        <f t="shared" si="19"/>
        <v/>
      </c>
      <c r="CH45" s="30" t="str">
        <f t="shared" si="20"/>
        <v/>
      </c>
      <c r="CI45" s="30" t="str">
        <f t="shared" si="21"/>
        <v/>
      </c>
      <c r="CJ45" s="30" t="str">
        <f t="shared" si="22"/>
        <v/>
      </c>
      <c r="CK45" s="30" t="str">
        <f t="shared" si="23"/>
        <v/>
      </c>
      <c r="CL45" s="30" t="str">
        <f t="shared" si="24"/>
        <v/>
      </c>
      <c r="CM45" s="30" t="str">
        <f t="shared" si="25"/>
        <v/>
      </c>
      <c r="CN45" s="30" t="str">
        <f t="shared" si="26"/>
        <v/>
      </c>
      <c r="CO45" s="30" t="str">
        <f t="shared" si="27"/>
        <v/>
      </c>
      <c r="CP45" s="30" t="str">
        <f t="shared" si="28"/>
        <v/>
      </c>
      <c r="CQ45" s="30" t="str">
        <f t="shared" si="29"/>
        <v/>
      </c>
      <c r="CR45" s="30" t="str">
        <f t="shared" si="30"/>
        <v/>
      </c>
      <c r="CS45" s="30" t="str">
        <f t="shared" si="31"/>
        <v/>
      </c>
      <c r="CT45" s="30" t="str">
        <f t="shared" si="32"/>
        <v/>
      </c>
      <c r="CU45" s="30" t="str">
        <f t="shared" si="33"/>
        <v/>
      </c>
      <c r="CV45" s="30" t="str">
        <f t="shared" si="34"/>
        <v/>
      </c>
      <c r="CW45" s="30" t="str">
        <f t="shared" si="35"/>
        <v/>
      </c>
      <c r="CX45" s="30" t="str">
        <f t="shared" si="36"/>
        <v/>
      </c>
      <c r="CY45" s="30" t="str">
        <f t="shared" si="37"/>
        <v/>
      </c>
      <c r="CZ45" s="30" t="str">
        <f t="shared" si="38"/>
        <v/>
      </c>
      <c r="DA45" s="30" t="str">
        <f t="shared" si="39"/>
        <v/>
      </c>
      <c r="DB45" s="30" t="str">
        <f t="shared" si="40"/>
        <v/>
      </c>
      <c r="DC45" s="30" t="str">
        <f t="shared" si="41"/>
        <v/>
      </c>
      <c r="DD45" s="43" t="str">
        <f t="shared" si="42"/>
        <v/>
      </c>
      <c r="DE45" s="93" t="str">
        <f t="shared" si="43"/>
        <v/>
      </c>
    </row>
    <row r="46" spans="2:109" x14ac:dyDescent="0.45">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Q46" s="54" t="str">
        <f t="shared" si="3"/>
        <v/>
      </c>
      <c r="BR46" s="122" t="str">
        <f t="shared" si="4"/>
        <v/>
      </c>
      <c r="BS46" s="12" t="str">
        <f t="shared" si="5"/>
        <v/>
      </c>
      <c r="BT46" s="12" t="str">
        <f t="shared" si="6"/>
        <v/>
      </c>
      <c r="BU46" s="44" t="str">
        <f t="shared" si="7"/>
        <v/>
      </c>
      <c r="BV46" s="20" t="str">
        <f t="shared" si="44"/>
        <v/>
      </c>
      <c r="BW46" s="21" t="str">
        <f t="shared" si="45"/>
        <v/>
      </c>
      <c r="BX46" s="21" t="str">
        <f t="shared" si="46"/>
        <v/>
      </c>
      <c r="BY46" s="21" t="str">
        <f t="shared" si="47"/>
        <v/>
      </c>
      <c r="BZ46" s="21" t="str">
        <f t="shared" si="48"/>
        <v/>
      </c>
      <c r="CA46" s="21" t="str">
        <f t="shared" si="49"/>
        <v/>
      </c>
      <c r="CB46" s="43" t="str">
        <f t="shared" si="14"/>
        <v/>
      </c>
      <c r="CC46" s="43" t="str">
        <f t="shared" si="15"/>
        <v/>
      </c>
      <c r="CD46" s="54" t="str">
        <f t="shared" si="16"/>
        <v/>
      </c>
      <c r="CE46" s="93" t="str">
        <f t="shared" si="17"/>
        <v/>
      </c>
      <c r="CF46" s="27" t="str">
        <f t="shared" si="18"/>
        <v/>
      </c>
      <c r="CG46" s="30" t="str">
        <f t="shared" si="19"/>
        <v/>
      </c>
      <c r="CH46" s="30" t="str">
        <f t="shared" si="20"/>
        <v/>
      </c>
      <c r="CI46" s="30" t="str">
        <f t="shared" si="21"/>
        <v/>
      </c>
      <c r="CJ46" s="30" t="str">
        <f t="shared" si="22"/>
        <v/>
      </c>
      <c r="CK46" s="30" t="str">
        <f t="shared" si="23"/>
        <v/>
      </c>
      <c r="CL46" s="30" t="str">
        <f t="shared" si="24"/>
        <v/>
      </c>
      <c r="CM46" s="30" t="str">
        <f t="shared" si="25"/>
        <v/>
      </c>
      <c r="CN46" s="30" t="str">
        <f t="shared" si="26"/>
        <v/>
      </c>
      <c r="CO46" s="30" t="str">
        <f t="shared" si="27"/>
        <v/>
      </c>
      <c r="CP46" s="30" t="str">
        <f t="shared" si="28"/>
        <v/>
      </c>
      <c r="CQ46" s="30" t="str">
        <f t="shared" si="29"/>
        <v/>
      </c>
      <c r="CR46" s="30" t="str">
        <f t="shared" si="30"/>
        <v/>
      </c>
      <c r="CS46" s="30" t="str">
        <f t="shared" si="31"/>
        <v/>
      </c>
      <c r="CT46" s="30" t="str">
        <f t="shared" si="32"/>
        <v/>
      </c>
      <c r="CU46" s="30" t="str">
        <f t="shared" si="33"/>
        <v/>
      </c>
      <c r="CV46" s="30" t="str">
        <f t="shared" si="34"/>
        <v/>
      </c>
      <c r="CW46" s="30" t="str">
        <f t="shared" si="35"/>
        <v/>
      </c>
      <c r="CX46" s="30" t="str">
        <f t="shared" si="36"/>
        <v/>
      </c>
      <c r="CY46" s="30" t="str">
        <f t="shared" si="37"/>
        <v/>
      </c>
      <c r="CZ46" s="30" t="str">
        <f t="shared" si="38"/>
        <v/>
      </c>
      <c r="DA46" s="30" t="str">
        <f t="shared" si="39"/>
        <v/>
      </c>
      <c r="DB46" s="30" t="str">
        <f t="shared" si="40"/>
        <v/>
      </c>
      <c r="DC46" s="30" t="str">
        <f t="shared" si="41"/>
        <v/>
      </c>
      <c r="DD46" s="43" t="str">
        <f t="shared" si="42"/>
        <v/>
      </c>
      <c r="DE46" s="93" t="str">
        <f t="shared" si="43"/>
        <v/>
      </c>
    </row>
    <row r="47" spans="2:109" x14ac:dyDescent="0.45">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Q47" s="54" t="str">
        <f t="shared" si="3"/>
        <v/>
      </c>
      <c r="BR47" s="122" t="str">
        <f t="shared" si="4"/>
        <v/>
      </c>
      <c r="BS47" s="12" t="str">
        <f t="shared" si="5"/>
        <v/>
      </c>
      <c r="BT47" s="12" t="str">
        <f t="shared" si="6"/>
        <v/>
      </c>
      <c r="BU47" s="44" t="str">
        <f t="shared" si="7"/>
        <v/>
      </c>
      <c r="BV47" s="20" t="str">
        <f t="shared" si="44"/>
        <v/>
      </c>
      <c r="BW47" s="21" t="str">
        <f t="shared" si="45"/>
        <v/>
      </c>
      <c r="BX47" s="21" t="str">
        <f t="shared" si="46"/>
        <v/>
      </c>
      <c r="BY47" s="21" t="str">
        <f t="shared" si="47"/>
        <v/>
      </c>
      <c r="BZ47" s="21" t="str">
        <f t="shared" si="48"/>
        <v/>
      </c>
      <c r="CA47" s="21" t="str">
        <f t="shared" si="49"/>
        <v/>
      </c>
      <c r="CB47" s="43" t="str">
        <f t="shared" si="14"/>
        <v/>
      </c>
      <c r="CC47" s="43" t="str">
        <f t="shared" si="15"/>
        <v/>
      </c>
      <c r="CD47" s="54" t="str">
        <f t="shared" si="16"/>
        <v/>
      </c>
      <c r="CE47" s="93" t="str">
        <f t="shared" si="17"/>
        <v/>
      </c>
      <c r="CF47" s="27" t="str">
        <f t="shared" si="18"/>
        <v/>
      </c>
      <c r="CG47" s="30" t="str">
        <f t="shared" si="19"/>
        <v/>
      </c>
      <c r="CH47" s="30" t="str">
        <f t="shared" si="20"/>
        <v/>
      </c>
      <c r="CI47" s="30" t="str">
        <f t="shared" si="21"/>
        <v/>
      </c>
      <c r="CJ47" s="30" t="str">
        <f t="shared" si="22"/>
        <v/>
      </c>
      <c r="CK47" s="30" t="str">
        <f t="shared" si="23"/>
        <v/>
      </c>
      <c r="CL47" s="30" t="str">
        <f t="shared" si="24"/>
        <v/>
      </c>
      <c r="CM47" s="30" t="str">
        <f t="shared" si="25"/>
        <v/>
      </c>
      <c r="CN47" s="30" t="str">
        <f t="shared" si="26"/>
        <v/>
      </c>
      <c r="CO47" s="30" t="str">
        <f t="shared" si="27"/>
        <v/>
      </c>
      <c r="CP47" s="30" t="str">
        <f t="shared" si="28"/>
        <v/>
      </c>
      <c r="CQ47" s="30" t="str">
        <f t="shared" si="29"/>
        <v/>
      </c>
      <c r="CR47" s="30" t="str">
        <f t="shared" si="30"/>
        <v/>
      </c>
      <c r="CS47" s="30" t="str">
        <f t="shared" si="31"/>
        <v/>
      </c>
      <c r="CT47" s="30" t="str">
        <f t="shared" si="32"/>
        <v/>
      </c>
      <c r="CU47" s="30" t="str">
        <f t="shared" si="33"/>
        <v/>
      </c>
      <c r="CV47" s="30" t="str">
        <f t="shared" si="34"/>
        <v/>
      </c>
      <c r="CW47" s="30" t="str">
        <f t="shared" si="35"/>
        <v/>
      </c>
      <c r="CX47" s="30" t="str">
        <f t="shared" si="36"/>
        <v/>
      </c>
      <c r="CY47" s="30" t="str">
        <f t="shared" si="37"/>
        <v/>
      </c>
      <c r="CZ47" s="30" t="str">
        <f t="shared" si="38"/>
        <v/>
      </c>
      <c r="DA47" s="30" t="str">
        <f t="shared" si="39"/>
        <v/>
      </c>
      <c r="DB47" s="30" t="str">
        <f t="shared" si="40"/>
        <v/>
      </c>
      <c r="DC47" s="30" t="str">
        <f t="shared" si="41"/>
        <v/>
      </c>
      <c r="DD47" s="43" t="str">
        <f t="shared" si="42"/>
        <v/>
      </c>
      <c r="DE47" s="93" t="str">
        <f t="shared" si="43"/>
        <v/>
      </c>
    </row>
    <row r="48" spans="2:109" x14ac:dyDescent="0.45">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Q48" s="54" t="str">
        <f t="shared" si="3"/>
        <v/>
      </c>
      <c r="BR48" s="122" t="str">
        <f t="shared" si="4"/>
        <v/>
      </c>
      <c r="BS48" s="12" t="str">
        <f t="shared" si="5"/>
        <v/>
      </c>
      <c r="BT48" s="12" t="str">
        <f t="shared" si="6"/>
        <v/>
      </c>
      <c r="BU48" s="44" t="str">
        <f t="shared" si="7"/>
        <v/>
      </c>
      <c r="BV48" s="20" t="str">
        <f t="shared" si="44"/>
        <v/>
      </c>
      <c r="BW48" s="21" t="str">
        <f t="shared" si="45"/>
        <v/>
      </c>
      <c r="BX48" s="21" t="str">
        <f t="shared" si="46"/>
        <v/>
      </c>
      <c r="BY48" s="21" t="str">
        <f t="shared" si="47"/>
        <v/>
      </c>
      <c r="BZ48" s="21" t="str">
        <f t="shared" si="48"/>
        <v/>
      </c>
      <c r="CA48" s="21" t="str">
        <f t="shared" si="49"/>
        <v/>
      </c>
      <c r="CB48" s="43" t="str">
        <f t="shared" si="14"/>
        <v/>
      </c>
      <c r="CC48" s="43" t="str">
        <f t="shared" si="15"/>
        <v/>
      </c>
      <c r="CD48" s="54" t="str">
        <f t="shared" si="16"/>
        <v/>
      </c>
      <c r="CE48" s="93" t="str">
        <f t="shared" si="17"/>
        <v/>
      </c>
      <c r="CF48" s="27" t="str">
        <f t="shared" si="18"/>
        <v/>
      </c>
      <c r="CG48" s="30" t="str">
        <f t="shared" si="19"/>
        <v/>
      </c>
      <c r="CH48" s="30" t="str">
        <f t="shared" si="20"/>
        <v/>
      </c>
      <c r="CI48" s="30" t="str">
        <f t="shared" si="21"/>
        <v/>
      </c>
      <c r="CJ48" s="30" t="str">
        <f t="shared" si="22"/>
        <v/>
      </c>
      <c r="CK48" s="30" t="str">
        <f t="shared" si="23"/>
        <v/>
      </c>
      <c r="CL48" s="30" t="str">
        <f t="shared" si="24"/>
        <v/>
      </c>
      <c r="CM48" s="30" t="str">
        <f t="shared" si="25"/>
        <v/>
      </c>
      <c r="CN48" s="30" t="str">
        <f t="shared" si="26"/>
        <v/>
      </c>
      <c r="CO48" s="30" t="str">
        <f t="shared" si="27"/>
        <v/>
      </c>
      <c r="CP48" s="30" t="str">
        <f t="shared" si="28"/>
        <v/>
      </c>
      <c r="CQ48" s="30" t="str">
        <f t="shared" si="29"/>
        <v/>
      </c>
      <c r="CR48" s="30" t="str">
        <f t="shared" si="30"/>
        <v/>
      </c>
      <c r="CS48" s="30" t="str">
        <f t="shared" si="31"/>
        <v/>
      </c>
      <c r="CT48" s="30" t="str">
        <f t="shared" si="32"/>
        <v/>
      </c>
      <c r="CU48" s="30" t="str">
        <f t="shared" si="33"/>
        <v/>
      </c>
      <c r="CV48" s="30" t="str">
        <f t="shared" si="34"/>
        <v/>
      </c>
      <c r="CW48" s="30" t="str">
        <f t="shared" si="35"/>
        <v/>
      </c>
      <c r="CX48" s="30" t="str">
        <f t="shared" si="36"/>
        <v/>
      </c>
      <c r="CY48" s="30" t="str">
        <f t="shared" si="37"/>
        <v/>
      </c>
      <c r="CZ48" s="30" t="str">
        <f t="shared" si="38"/>
        <v/>
      </c>
      <c r="DA48" s="30" t="str">
        <f t="shared" si="39"/>
        <v/>
      </c>
      <c r="DB48" s="30" t="str">
        <f t="shared" si="40"/>
        <v/>
      </c>
      <c r="DC48" s="30" t="str">
        <f t="shared" si="41"/>
        <v/>
      </c>
      <c r="DD48" s="43" t="str">
        <f t="shared" si="42"/>
        <v/>
      </c>
      <c r="DE48" s="93" t="str">
        <f t="shared" si="43"/>
        <v/>
      </c>
    </row>
    <row r="49" spans="2:109" x14ac:dyDescent="0.45">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Q49" s="54" t="str">
        <f t="shared" si="3"/>
        <v/>
      </c>
      <c r="BR49" s="122" t="str">
        <f t="shared" si="4"/>
        <v/>
      </c>
      <c r="BS49" s="12" t="str">
        <f t="shared" si="5"/>
        <v/>
      </c>
      <c r="BT49" s="12" t="str">
        <f t="shared" si="6"/>
        <v/>
      </c>
      <c r="BU49" s="44" t="str">
        <f t="shared" si="7"/>
        <v/>
      </c>
      <c r="BV49" s="20" t="str">
        <f t="shared" si="44"/>
        <v/>
      </c>
      <c r="BW49" s="21" t="str">
        <f t="shared" si="45"/>
        <v/>
      </c>
      <c r="BX49" s="21" t="str">
        <f t="shared" si="46"/>
        <v/>
      </c>
      <c r="BY49" s="21" t="str">
        <f t="shared" si="47"/>
        <v/>
      </c>
      <c r="BZ49" s="21" t="str">
        <f t="shared" si="48"/>
        <v/>
      </c>
      <c r="CA49" s="21" t="str">
        <f t="shared" si="49"/>
        <v/>
      </c>
      <c r="CB49" s="43" t="str">
        <f t="shared" si="14"/>
        <v/>
      </c>
      <c r="CC49" s="43" t="str">
        <f t="shared" si="15"/>
        <v/>
      </c>
      <c r="CD49" s="54" t="str">
        <f t="shared" si="16"/>
        <v/>
      </c>
      <c r="CE49" s="93" t="str">
        <f t="shared" si="17"/>
        <v/>
      </c>
      <c r="CF49" s="27" t="str">
        <f t="shared" si="18"/>
        <v/>
      </c>
      <c r="CG49" s="30" t="str">
        <f t="shared" si="19"/>
        <v/>
      </c>
      <c r="CH49" s="30" t="str">
        <f t="shared" si="20"/>
        <v/>
      </c>
      <c r="CI49" s="30" t="str">
        <f t="shared" si="21"/>
        <v/>
      </c>
      <c r="CJ49" s="30" t="str">
        <f t="shared" si="22"/>
        <v/>
      </c>
      <c r="CK49" s="30" t="str">
        <f t="shared" si="23"/>
        <v/>
      </c>
      <c r="CL49" s="30" t="str">
        <f t="shared" si="24"/>
        <v/>
      </c>
      <c r="CM49" s="30" t="str">
        <f t="shared" si="25"/>
        <v/>
      </c>
      <c r="CN49" s="30" t="str">
        <f t="shared" si="26"/>
        <v/>
      </c>
      <c r="CO49" s="30" t="str">
        <f t="shared" si="27"/>
        <v/>
      </c>
      <c r="CP49" s="30" t="str">
        <f t="shared" si="28"/>
        <v/>
      </c>
      <c r="CQ49" s="30" t="str">
        <f t="shared" si="29"/>
        <v/>
      </c>
      <c r="CR49" s="30" t="str">
        <f t="shared" si="30"/>
        <v/>
      </c>
      <c r="CS49" s="30" t="str">
        <f t="shared" si="31"/>
        <v/>
      </c>
      <c r="CT49" s="30" t="str">
        <f t="shared" si="32"/>
        <v/>
      </c>
      <c r="CU49" s="30" t="str">
        <f t="shared" si="33"/>
        <v/>
      </c>
      <c r="CV49" s="30" t="str">
        <f t="shared" si="34"/>
        <v/>
      </c>
      <c r="CW49" s="30" t="str">
        <f t="shared" si="35"/>
        <v/>
      </c>
      <c r="CX49" s="30" t="str">
        <f t="shared" si="36"/>
        <v/>
      </c>
      <c r="CY49" s="30" t="str">
        <f t="shared" si="37"/>
        <v/>
      </c>
      <c r="CZ49" s="30" t="str">
        <f t="shared" si="38"/>
        <v/>
      </c>
      <c r="DA49" s="30" t="str">
        <f t="shared" si="39"/>
        <v/>
      </c>
      <c r="DB49" s="30" t="str">
        <f t="shared" si="40"/>
        <v/>
      </c>
      <c r="DC49" s="30" t="str">
        <f t="shared" si="41"/>
        <v/>
      </c>
      <c r="DD49" s="43" t="str">
        <f t="shared" si="42"/>
        <v/>
      </c>
      <c r="DE49" s="93" t="str">
        <f t="shared" si="43"/>
        <v/>
      </c>
    </row>
    <row r="50" spans="2:109" x14ac:dyDescent="0.45">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Q50" s="54" t="str">
        <f t="shared" si="3"/>
        <v/>
      </c>
      <c r="BR50" s="122" t="str">
        <f t="shared" si="4"/>
        <v/>
      </c>
      <c r="BS50" s="12" t="str">
        <f t="shared" si="5"/>
        <v/>
      </c>
      <c r="BT50" s="12" t="str">
        <f t="shared" si="6"/>
        <v/>
      </c>
      <c r="BU50" s="44" t="str">
        <f t="shared" si="7"/>
        <v/>
      </c>
      <c r="BV50" s="20" t="str">
        <f t="shared" si="44"/>
        <v/>
      </c>
      <c r="BW50" s="21" t="str">
        <f t="shared" si="45"/>
        <v/>
      </c>
      <c r="BX50" s="21" t="str">
        <f t="shared" si="46"/>
        <v/>
      </c>
      <c r="BY50" s="21" t="str">
        <f t="shared" si="47"/>
        <v/>
      </c>
      <c r="BZ50" s="21" t="str">
        <f t="shared" si="48"/>
        <v/>
      </c>
      <c r="CA50" s="21" t="str">
        <f t="shared" si="49"/>
        <v/>
      </c>
      <c r="CB50" s="43" t="str">
        <f t="shared" si="14"/>
        <v/>
      </c>
      <c r="CC50" s="43" t="str">
        <f t="shared" si="15"/>
        <v/>
      </c>
      <c r="CD50" s="54" t="str">
        <f t="shared" si="16"/>
        <v/>
      </c>
      <c r="CE50" s="93" t="str">
        <f t="shared" si="17"/>
        <v/>
      </c>
      <c r="CF50" s="27" t="str">
        <f t="shared" si="18"/>
        <v/>
      </c>
      <c r="CG50" s="30" t="str">
        <f t="shared" si="19"/>
        <v/>
      </c>
      <c r="CH50" s="30" t="str">
        <f t="shared" si="20"/>
        <v/>
      </c>
      <c r="CI50" s="30" t="str">
        <f t="shared" si="21"/>
        <v/>
      </c>
      <c r="CJ50" s="30" t="str">
        <f t="shared" si="22"/>
        <v/>
      </c>
      <c r="CK50" s="30" t="str">
        <f t="shared" si="23"/>
        <v/>
      </c>
      <c r="CL50" s="30" t="str">
        <f t="shared" si="24"/>
        <v/>
      </c>
      <c r="CM50" s="30" t="str">
        <f t="shared" si="25"/>
        <v/>
      </c>
      <c r="CN50" s="30" t="str">
        <f t="shared" si="26"/>
        <v/>
      </c>
      <c r="CO50" s="30" t="str">
        <f t="shared" si="27"/>
        <v/>
      </c>
      <c r="CP50" s="30" t="str">
        <f t="shared" si="28"/>
        <v/>
      </c>
      <c r="CQ50" s="30" t="str">
        <f t="shared" si="29"/>
        <v/>
      </c>
      <c r="CR50" s="30" t="str">
        <f t="shared" si="30"/>
        <v/>
      </c>
      <c r="CS50" s="30" t="str">
        <f t="shared" si="31"/>
        <v/>
      </c>
      <c r="CT50" s="30" t="str">
        <f t="shared" si="32"/>
        <v/>
      </c>
      <c r="CU50" s="30" t="str">
        <f t="shared" si="33"/>
        <v/>
      </c>
      <c r="CV50" s="30" t="str">
        <f t="shared" si="34"/>
        <v/>
      </c>
      <c r="CW50" s="30" t="str">
        <f t="shared" si="35"/>
        <v/>
      </c>
      <c r="CX50" s="30" t="str">
        <f t="shared" si="36"/>
        <v/>
      </c>
      <c r="CY50" s="30" t="str">
        <f t="shared" si="37"/>
        <v/>
      </c>
      <c r="CZ50" s="30" t="str">
        <f t="shared" si="38"/>
        <v/>
      </c>
      <c r="DA50" s="30" t="str">
        <f t="shared" si="39"/>
        <v/>
      </c>
      <c r="DB50" s="30" t="str">
        <f t="shared" si="40"/>
        <v/>
      </c>
      <c r="DC50" s="30" t="str">
        <f t="shared" si="41"/>
        <v/>
      </c>
      <c r="DD50" s="43" t="str">
        <f t="shared" si="42"/>
        <v/>
      </c>
      <c r="DE50" s="93" t="str">
        <f t="shared" si="43"/>
        <v/>
      </c>
    </row>
    <row r="51" spans="2:109" x14ac:dyDescent="0.45">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Q51" s="54" t="str">
        <f t="shared" si="3"/>
        <v/>
      </c>
      <c r="BR51" s="122" t="str">
        <f t="shared" si="4"/>
        <v/>
      </c>
      <c r="BS51" s="12" t="str">
        <f t="shared" si="5"/>
        <v/>
      </c>
      <c r="BT51" s="12" t="str">
        <f t="shared" si="6"/>
        <v/>
      </c>
      <c r="BU51" s="44" t="str">
        <f t="shared" si="7"/>
        <v/>
      </c>
      <c r="BV51" s="20" t="str">
        <f t="shared" si="44"/>
        <v/>
      </c>
      <c r="BW51" s="21" t="str">
        <f t="shared" si="45"/>
        <v/>
      </c>
      <c r="BX51" s="21" t="str">
        <f t="shared" si="46"/>
        <v/>
      </c>
      <c r="BY51" s="21" t="str">
        <f t="shared" si="47"/>
        <v/>
      </c>
      <c r="BZ51" s="21" t="str">
        <f t="shared" si="48"/>
        <v/>
      </c>
      <c r="CA51" s="21" t="str">
        <f t="shared" si="49"/>
        <v/>
      </c>
      <c r="CB51" s="43" t="str">
        <f t="shared" si="14"/>
        <v/>
      </c>
      <c r="CC51" s="43" t="str">
        <f t="shared" si="15"/>
        <v/>
      </c>
      <c r="CD51" s="54" t="str">
        <f t="shared" si="16"/>
        <v/>
      </c>
      <c r="CE51" s="93" t="str">
        <f t="shared" si="17"/>
        <v/>
      </c>
      <c r="CF51" s="27" t="str">
        <f t="shared" si="18"/>
        <v/>
      </c>
      <c r="CG51" s="30" t="str">
        <f t="shared" si="19"/>
        <v/>
      </c>
      <c r="CH51" s="30" t="str">
        <f t="shared" si="20"/>
        <v/>
      </c>
      <c r="CI51" s="30" t="str">
        <f t="shared" si="21"/>
        <v/>
      </c>
      <c r="CJ51" s="30" t="str">
        <f t="shared" si="22"/>
        <v/>
      </c>
      <c r="CK51" s="30" t="str">
        <f t="shared" si="23"/>
        <v/>
      </c>
      <c r="CL51" s="30" t="str">
        <f t="shared" si="24"/>
        <v/>
      </c>
      <c r="CM51" s="30" t="str">
        <f t="shared" si="25"/>
        <v/>
      </c>
      <c r="CN51" s="30" t="str">
        <f t="shared" si="26"/>
        <v/>
      </c>
      <c r="CO51" s="30" t="str">
        <f t="shared" si="27"/>
        <v/>
      </c>
      <c r="CP51" s="30" t="str">
        <f t="shared" si="28"/>
        <v/>
      </c>
      <c r="CQ51" s="30" t="str">
        <f t="shared" si="29"/>
        <v/>
      </c>
      <c r="CR51" s="30" t="str">
        <f t="shared" si="30"/>
        <v/>
      </c>
      <c r="CS51" s="30" t="str">
        <f t="shared" si="31"/>
        <v/>
      </c>
      <c r="CT51" s="30" t="str">
        <f t="shared" si="32"/>
        <v/>
      </c>
      <c r="CU51" s="30" t="str">
        <f t="shared" si="33"/>
        <v/>
      </c>
      <c r="CV51" s="30" t="str">
        <f t="shared" si="34"/>
        <v/>
      </c>
      <c r="CW51" s="30" t="str">
        <f t="shared" si="35"/>
        <v/>
      </c>
      <c r="CX51" s="30" t="str">
        <f t="shared" si="36"/>
        <v/>
      </c>
      <c r="CY51" s="30" t="str">
        <f t="shared" si="37"/>
        <v/>
      </c>
      <c r="CZ51" s="30" t="str">
        <f t="shared" si="38"/>
        <v/>
      </c>
      <c r="DA51" s="30" t="str">
        <f t="shared" si="39"/>
        <v/>
      </c>
      <c r="DB51" s="30" t="str">
        <f t="shared" si="40"/>
        <v/>
      </c>
      <c r="DC51" s="30" t="str">
        <f t="shared" si="41"/>
        <v/>
      </c>
      <c r="DD51" s="43" t="str">
        <f t="shared" si="42"/>
        <v/>
      </c>
      <c r="DE51" s="93" t="str">
        <f t="shared" si="43"/>
        <v/>
      </c>
    </row>
    <row r="52" spans="2:109" x14ac:dyDescent="0.45">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Q52" s="54" t="str">
        <f t="shared" si="3"/>
        <v/>
      </c>
      <c r="BR52" s="122" t="str">
        <f t="shared" si="4"/>
        <v/>
      </c>
      <c r="BS52" s="12" t="str">
        <f t="shared" si="5"/>
        <v/>
      </c>
      <c r="BT52" s="12" t="str">
        <f t="shared" si="6"/>
        <v/>
      </c>
      <c r="BU52" s="44" t="str">
        <f t="shared" si="7"/>
        <v/>
      </c>
      <c r="BV52" s="20" t="str">
        <f t="shared" si="44"/>
        <v/>
      </c>
      <c r="BW52" s="21" t="str">
        <f t="shared" si="45"/>
        <v/>
      </c>
      <c r="BX52" s="21" t="str">
        <f t="shared" si="46"/>
        <v/>
      </c>
      <c r="BY52" s="21" t="str">
        <f t="shared" si="47"/>
        <v/>
      </c>
      <c r="BZ52" s="21" t="str">
        <f t="shared" si="48"/>
        <v/>
      </c>
      <c r="CA52" s="21" t="str">
        <f t="shared" si="49"/>
        <v/>
      </c>
      <c r="CB52" s="43" t="str">
        <f t="shared" si="14"/>
        <v/>
      </c>
      <c r="CC52" s="43" t="str">
        <f t="shared" si="15"/>
        <v/>
      </c>
      <c r="CD52" s="54" t="str">
        <f t="shared" si="16"/>
        <v/>
      </c>
      <c r="CE52" s="93" t="str">
        <f t="shared" si="17"/>
        <v/>
      </c>
      <c r="CF52" s="27" t="str">
        <f t="shared" si="18"/>
        <v/>
      </c>
      <c r="CG52" s="30" t="str">
        <f t="shared" si="19"/>
        <v/>
      </c>
      <c r="CH52" s="30" t="str">
        <f t="shared" si="20"/>
        <v/>
      </c>
      <c r="CI52" s="30" t="str">
        <f t="shared" si="21"/>
        <v/>
      </c>
      <c r="CJ52" s="30" t="str">
        <f t="shared" si="22"/>
        <v/>
      </c>
      <c r="CK52" s="30" t="str">
        <f t="shared" si="23"/>
        <v/>
      </c>
      <c r="CL52" s="30" t="str">
        <f t="shared" si="24"/>
        <v/>
      </c>
      <c r="CM52" s="30" t="str">
        <f t="shared" si="25"/>
        <v/>
      </c>
      <c r="CN52" s="30" t="str">
        <f t="shared" si="26"/>
        <v/>
      </c>
      <c r="CO52" s="30" t="str">
        <f t="shared" si="27"/>
        <v/>
      </c>
      <c r="CP52" s="30" t="str">
        <f t="shared" si="28"/>
        <v/>
      </c>
      <c r="CQ52" s="30" t="str">
        <f t="shared" si="29"/>
        <v/>
      </c>
      <c r="CR52" s="30" t="str">
        <f t="shared" si="30"/>
        <v/>
      </c>
      <c r="CS52" s="30" t="str">
        <f t="shared" si="31"/>
        <v/>
      </c>
      <c r="CT52" s="30" t="str">
        <f t="shared" si="32"/>
        <v/>
      </c>
      <c r="CU52" s="30" t="str">
        <f t="shared" si="33"/>
        <v/>
      </c>
      <c r="CV52" s="30" t="str">
        <f t="shared" si="34"/>
        <v/>
      </c>
      <c r="CW52" s="30" t="str">
        <f t="shared" si="35"/>
        <v/>
      </c>
      <c r="CX52" s="30" t="str">
        <f t="shared" si="36"/>
        <v/>
      </c>
      <c r="CY52" s="30" t="str">
        <f t="shared" si="37"/>
        <v/>
      </c>
      <c r="CZ52" s="30" t="str">
        <f t="shared" si="38"/>
        <v/>
      </c>
      <c r="DA52" s="30" t="str">
        <f t="shared" si="39"/>
        <v/>
      </c>
      <c r="DB52" s="30" t="str">
        <f t="shared" si="40"/>
        <v/>
      </c>
      <c r="DC52" s="30" t="str">
        <f t="shared" si="41"/>
        <v/>
      </c>
      <c r="DD52" s="43" t="str">
        <f t="shared" si="42"/>
        <v/>
      </c>
      <c r="DE52" s="93" t="str">
        <f t="shared" si="43"/>
        <v/>
      </c>
    </row>
    <row r="53" spans="2:109" x14ac:dyDescent="0.45">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Q53" s="54" t="str">
        <f t="shared" si="3"/>
        <v/>
      </c>
      <c r="BR53" s="122" t="str">
        <f t="shared" si="4"/>
        <v/>
      </c>
      <c r="BS53" s="12" t="str">
        <f t="shared" si="5"/>
        <v/>
      </c>
      <c r="BT53" s="12" t="str">
        <f t="shared" si="6"/>
        <v/>
      </c>
      <c r="BU53" s="44" t="str">
        <f t="shared" si="7"/>
        <v/>
      </c>
      <c r="BV53" s="20" t="str">
        <f t="shared" si="44"/>
        <v/>
      </c>
      <c r="BW53" s="21" t="str">
        <f t="shared" si="45"/>
        <v/>
      </c>
      <c r="BX53" s="21" t="str">
        <f t="shared" si="46"/>
        <v/>
      </c>
      <c r="BY53" s="21" t="str">
        <f t="shared" si="47"/>
        <v/>
      </c>
      <c r="BZ53" s="21" t="str">
        <f t="shared" si="48"/>
        <v/>
      </c>
      <c r="CA53" s="21" t="str">
        <f t="shared" si="49"/>
        <v/>
      </c>
      <c r="CB53" s="43" t="str">
        <f t="shared" si="14"/>
        <v/>
      </c>
      <c r="CC53" s="43" t="str">
        <f t="shared" si="15"/>
        <v/>
      </c>
      <c r="CD53" s="54" t="str">
        <f t="shared" si="16"/>
        <v/>
      </c>
      <c r="CE53" s="93" t="str">
        <f t="shared" si="17"/>
        <v/>
      </c>
      <c r="CF53" s="27" t="str">
        <f t="shared" si="18"/>
        <v/>
      </c>
      <c r="CG53" s="30" t="str">
        <f t="shared" si="19"/>
        <v/>
      </c>
      <c r="CH53" s="30" t="str">
        <f t="shared" si="20"/>
        <v/>
      </c>
      <c r="CI53" s="30" t="str">
        <f t="shared" si="21"/>
        <v/>
      </c>
      <c r="CJ53" s="30" t="str">
        <f t="shared" si="22"/>
        <v/>
      </c>
      <c r="CK53" s="30" t="str">
        <f t="shared" si="23"/>
        <v/>
      </c>
      <c r="CL53" s="30" t="str">
        <f t="shared" si="24"/>
        <v/>
      </c>
      <c r="CM53" s="30" t="str">
        <f t="shared" si="25"/>
        <v/>
      </c>
      <c r="CN53" s="30" t="str">
        <f t="shared" si="26"/>
        <v/>
      </c>
      <c r="CO53" s="30" t="str">
        <f t="shared" si="27"/>
        <v/>
      </c>
      <c r="CP53" s="30" t="str">
        <f t="shared" si="28"/>
        <v/>
      </c>
      <c r="CQ53" s="30" t="str">
        <f t="shared" si="29"/>
        <v/>
      </c>
      <c r="CR53" s="30" t="str">
        <f t="shared" si="30"/>
        <v/>
      </c>
      <c r="CS53" s="30" t="str">
        <f t="shared" si="31"/>
        <v/>
      </c>
      <c r="CT53" s="30" t="str">
        <f t="shared" si="32"/>
        <v/>
      </c>
      <c r="CU53" s="30" t="str">
        <f t="shared" si="33"/>
        <v/>
      </c>
      <c r="CV53" s="30" t="str">
        <f t="shared" si="34"/>
        <v/>
      </c>
      <c r="CW53" s="30" t="str">
        <f t="shared" si="35"/>
        <v/>
      </c>
      <c r="CX53" s="30" t="str">
        <f t="shared" si="36"/>
        <v/>
      </c>
      <c r="CY53" s="30" t="str">
        <f t="shared" si="37"/>
        <v/>
      </c>
      <c r="CZ53" s="30" t="str">
        <f t="shared" si="38"/>
        <v/>
      </c>
      <c r="DA53" s="30" t="str">
        <f t="shared" si="39"/>
        <v/>
      </c>
      <c r="DB53" s="30" t="str">
        <f t="shared" si="40"/>
        <v/>
      </c>
      <c r="DC53" s="30" t="str">
        <f t="shared" si="41"/>
        <v/>
      </c>
      <c r="DD53" s="43" t="str">
        <f t="shared" si="42"/>
        <v/>
      </c>
      <c r="DE53" s="93" t="str">
        <f t="shared" si="43"/>
        <v/>
      </c>
    </row>
    <row r="54" spans="2:109" x14ac:dyDescent="0.45">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Q54" s="54" t="str">
        <f t="shared" si="3"/>
        <v/>
      </c>
      <c r="BR54" s="122" t="str">
        <f t="shared" si="4"/>
        <v/>
      </c>
      <c r="BS54" s="12" t="str">
        <f t="shared" si="5"/>
        <v/>
      </c>
      <c r="BT54" s="12" t="str">
        <f t="shared" si="6"/>
        <v/>
      </c>
      <c r="BU54" s="44" t="str">
        <f t="shared" si="7"/>
        <v/>
      </c>
      <c r="BV54" s="20" t="str">
        <f t="shared" si="44"/>
        <v/>
      </c>
      <c r="BW54" s="21" t="str">
        <f t="shared" si="45"/>
        <v/>
      </c>
      <c r="BX54" s="21" t="str">
        <f t="shared" si="46"/>
        <v/>
      </c>
      <c r="BY54" s="21" t="str">
        <f t="shared" si="47"/>
        <v/>
      </c>
      <c r="BZ54" s="21" t="str">
        <f t="shared" si="48"/>
        <v/>
      </c>
      <c r="CA54" s="21" t="str">
        <f t="shared" si="49"/>
        <v/>
      </c>
      <c r="CB54" s="43" t="str">
        <f t="shared" si="14"/>
        <v/>
      </c>
      <c r="CC54" s="43" t="str">
        <f t="shared" si="15"/>
        <v/>
      </c>
      <c r="CD54" s="54" t="str">
        <f t="shared" si="16"/>
        <v/>
      </c>
      <c r="CE54" s="93" t="str">
        <f t="shared" si="17"/>
        <v/>
      </c>
      <c r="CF54" s="27" t="str">
        <f t="shared" si="18"/>
        <v/>
      </c>
      <c r="CG54" s="30" t="str">
        <f t="shared" si="19"/>
        <v/>
      </c>
      <c r="CH54" s="30" t="str">
        <f t="shared" si="20"/>
        <v/>
      </c>
      <c r="CI54" s="30" t="str">
        <f t="shared" si="21"/>
        <v/>
      </c>
      <c r="CJ54" s="30" t="str">
        <f t="shared" si="22"/>
        <v/>
      </c>
      <c r="CK54" s="30" t="str">
        <f t="shared" si="23"/>
        <v/>
      </c>
      <c r="CL54" s="30" t="str">
        <f t="shared" si="24"/>
        <v/>
      </c>
      <c r="CM54" s="30" t="str">
        <f t="shared" si="25"/>
        <v/>
      </c>
      <c r="CN54" s="30" t="str">
        <f t="shared" si="26"/>
        <v/>
      </c>
      <c r="CO54" s="30" t="str">
        <f t="shared" si="27"/>
        <v/>
      </c>
      <c r="CP54" s="30" t="str">
        <f t="shared" si="28"/>
        <v/>
      </c>
      <c r="CQ54" s="30" t="str">
        <f t="shared" si="29"/>
        <v/>
      </c>
      <c r="CR54" s="30" t="str">
        <f t="shared" si="30"/>
        <v/>
      </c>
      <c r="CS54" s="30" t="str">
        <f t="shared" si="31"/>
        <v/>
      </c>
      <c r="CT54" s="30" t="str">
        <f t="shared" si="32"/>
        <v/>
      </c>
      <c r="CU54" s="30" t="str">
        <f t="shared" si="33"/>
        <v/>
      </c>
      <c r="CV54" s="30" t="str">
        <f t="shared" si="34"/>
        <v/>
      </c>
      <c r="CW54" s="30" t="str">
        <f t="shared" si="35"/>
        <v/>
      </c>
      <c r="CX54" s="30" t="str">
        <f t="shared" si="36"/>
        <v/>
      </c>
      <c r="CY54" s="30" t="str">
        <f t="shared" si="37"/>
        <v/>
      </c>
      <c r="CZ54" s="30" t="str">
        <f t="shared" si="38"/>
        <v/>
      </c>
      <c r="DA54" s="30" t="str">
        <f t="shared" si="39"/>
        <v/>
      </c>
      <c r="DB54" s="30" t="str">
        <f t="shared" si="40"/>
        <v/>
      </c>
      <c r="DC54" s="30" t="str">
        <f t="shared" si="41"/>
        <v/>
      </c>
      <c r="DD54" s="43" t="str">
        <f t="shared" si="42"/>
        <v/>
      </c>
      <c r="DE54" s="93" t="str">
        <f t="shared" si="43"/>
        <v/>
      </c>
    </row>
    <row r="55" spans="2:109" x14ac:dyDescent="0.4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Q55" s="54" t="str">
        <f t="shared" si="3"/>
        <v/>
      </c>
      <c r="BR55" s="122" t="str">
        <f t="shared" si="4"/>
        <v/>
      </c>
      <c r="BS55" s="12" t="str">
        <f t="shared" si="5"/>
        <v/>
      </c>
      <c r="BT55" s="12" t="str">
        <f t="shared" si="6"/>
        <v/>
      </c>
      <c r="BU55" s="44" t="str">
        <f t="shared" si="7"/>
        <v/>
      </c>
      <c r="BV55" s="20" t="str">
        <f t="shared" si="44"/>
        <v/>
      </c>
      <c r="BW55" s="21" t="str">
        <f t="shared" si="45"/>
        <v/>
      </c>
      <c r="BX55" s="21" t="str">
        <f t="shared" si="46"/>
        <v/>
      </c>
      <c r="BY55" s="21" t="str">
        <f t="shared" si="47"/>
        <v/>
      </c>
      <c r="BZ55" s="21" t="str">
        <f t="shared" si="48"/>
        <v/>
      </c>
      <c r="CA55" s="21" t="str">
        <f t="shared" si="49"/>
        <v/>
      </c>
      <c r="CB55" s="43" t="str">
        <f t="shared" si="14"/>
        <v/>
      </c>
      <c r="CC55" s="43" t="str">
        <f t="shared" si="15"/>
        <v/>
      </c>
      <c r="CD55" s="54" t="str">
        <f t="shared" si="16"/>
        <v/>
      </c>
      <c r="CE55" s="93" t="str">
        <f t="shared" si="17"/>
        <v/>
      </c>
      <c r="CF55" s="27" t="str">
        <f t="shared" si="18"/>
        <v/>
      </c>
      <c r="CG55" s="30" t="str">
        <f t="shared" si="19"/>
        <v/>
      </c>
      <c r="CH55" s="30" t="str">
        <f t="shared" si="20"/>
        <v/>
      </c>
      <c r="CI55" s="30" t="str">
        <f t="shared" si="21"/>
        <v/>
      </c>
      <c r="CJ55" s="30" t="str">
        <f t="shared" si="22"/>
        <v/>
      </c>
      <c r="CK55" s="30" t="str">
        <f t="shared" si="23"/>
        <v/>
      </c>
      <c r="CL55" s="30" t="str">
        <f t="shared" si="24"/>
        <v/>
      </c>
      <c r="CM55" s="30" t="str">
        <f t="shared" si="25"/>
        <v/>
      </c>
      <c r="CN55" s="30" t="str">
        <f t="shared" si="26"/>
        <v/>
      </c>
      <c r="CO55" s="30" t="str">
        <f t="shared" si="27"/>
        <v/>
      </c>
      <c r="CP55" s="30" t="str">
        <f t="shared" si="28"/>
        <v/>
      </c>
      <c r="CQ55" s="30" t="str">
        <f t="shared" si="29"/>
        <v/>
      </c>
      <c r="CR55" s="30" t="str">
        <f t="shared" si="30"/>
        <v/>
      </c>
      <c r="CS55" s="30" t="str">
        <f t="shared" si="31"/>
        <v/>
      </c>
      <c r="CT55" s="30" t="str">
        <f t="shared" si="32"/>
        <v/>
      </c>
      <c r="CU55" s="30" t="str">
        <f t="shared" si="33"/>
        <v/>
      </c>
      <c r="CV55" s="30" t="str">
        <f t="shared" si="34"/>
        <v/>
      </c>
      <c r="CW55" s="30" t="str">
        <f t="shared" si="35"/>
        <v/>
      </c>
      <c r="CX55" s="30" t="str">
        <f t="shared" si="36"/>
        <v/>
      </c>
      <c r="CY55" s="30" t="str">
        <f t="shared" si="37"/>
        <v/>
      </c>
      <c r="CZ55" s="30" t="str">
        <f t="shared" si="38"/>
        <v/>
      </c>
      <c r="DA55" s="30" t="str">
        <f t="shared" si="39"/>
        <v/>
      </c>
      <c r="DB55" s="30" t="str">
        <f t="shared" si="40"/>
        <v/>
      </c>
      <c r="DC55" s="30" t="str">
        <f t="shared" si="41"/>
        <v/>
      </c>
      <c r="DD55" s="43" t="str">
        <f t="shared" si="42"/>
        <v/>
      </c>
      <c r="DE55" s="93" t="str">
        <f t="shared" si="43"/>
        <v/>
      </c>
    </row>
    <row r="56" spans="2:109" x14ac:dyDescent="0.45">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Q56" s="54" t="str">
        <f t="shared" si="3"/>
        <v/>
      </c>
      <c r="BR56" s="122" t="str">
        <f t="shared" si="4"/>
        <v/>
      </c>
      <c r="BS56" s="12" t="str">
        <f t="shared" si="5"/>
        <v/>
      </c>
      <c r="BT56" s="12" t="str">
        <f t="shared" si="6"/>
        <v/>
      </c>
      <c r="BU56" s="44" t="str">
        <f t="shared" si="7"/>
        <v/>
      </c>
      <c r="BV56" s="20" t="str">
        <f t="shared" si="44"/>
        <v/>
      </c>
      <c r="BW56" s="21" t="str">
        <f t="shared" si="45"/>
        <v/>
      </c>
      <c r="BX56" s="21" t="str">
        <f t="shared" si="46"/>
        <v/>
      </c>
      <c r="BY56" s="21" t="str">
        <f t="shared" si="47"/>
        <v/>
      </c>
      <c r="BZ56" s="21" t="str">
        <f t="shared" si="48"/>
        <v/>
      </c>
      <c r="CA56" s="21" t="str">
        <f t="shared" si="49"/>
        <v/>
      </c>
      <c r="CB56" s="43" t="str">
        <f t="shared" si="14"/>
        <v/>
      </c>
      <c r="CC56" s="43" t="str">
        <f t="shared" si="15"/>
        <v/>
      </c>
      <c r="CD56" s="54" t="str">
        <f t="shared" si="16"/>
        <v/>
      </c>
      <c r="CE56" s="93" t="str">
        <f t="shared" si="17"/>
        <v/>
      </c>
      <c r="CF56" s="27" t="str">
        <f t="shared" si="18"/>
        <v/>
      </c>
      <c r="CG56" s="30" t="str">
        <f t="shared" si="19"/>
        <v/>
      </c>
      <c r="CH56" s="30" t="str">
        <f t="shared" si="20"/>
        <v/>
      </c>
      <c r="CI56" s="30" t="str">
        <f t="shared" si="21"/>
        <v/>
      </c>
      <c r="CJ56" s="30" t="str">
        <f t="shared" si="22"/>
        <v/>
      </c>
      <c r="CK56" s="30" t="str">
        <f t="shared" si="23"/>
        <v/>
      </c>
      <c r="CL56" s="30" t="str">
        <f t="shared" si="24"/>
        <v/>
      </c>
      <c r="CM56" s="30" t="str">
        <f t="shared" si="25"/>
        <v/>
      </c>
      <c r="CN56" s="30" t="str">
        <f t="shared" si="26"/>
        <v/>
      </c>
      <c r="CO56" s="30" t="str">
        <f t="shared" si="27"/>
        <v/>
      </c>
      <c r="CP56" s="30" t="str">
        <f t="shared" si="28"/>
        <v/>
      </c>
      <c r="CQ56" s="30" t="str">
        <f t="shared" si="29"/>
        <v/>
      </c>
      <c r="CR56" s="30" t="str">
        <f t="shared" si="30"/>
        <v/>
      </c>
      <c r="CS56" s="30" t="str">
        <f t="shared" si="31"/>
        <v/>
      </c>
      <c r="CT56" s="30" t="str">
        <f t="shared" si="32"/>
        <v/>
      </c>
      <c r="CU56" s="30" t="str">
        <f t="shared" si="33"/>
        <v/>
      </c>
      <c r="CV56" s="30" t="str">
        <f t="shared" si="34"/>
        <v/>
      </c>
      <c r="CW56" s="30" t="str">
        <f t="shared" si="35"/>
        <v/>
      </c>
      <c r="CX56" s="30" t="str">
        <f t="shared" si="36"/>
        <v/>
      </c>
      <c r="CY56" s="30" t="str">
        <f t="shared" si="37"/>
        <v/>
      </c>
      <c r="CZ56" s="30" t="str">
        <f t="shared" si="38"/>
        <v/>
      </c>
      <c r="DA56" s="30" t="str">
        <f t="shared" si="39"/>
        <v/>
      </c>
      <c r="DB56" s="30" t="str">
        <f t="shared" si="40"/>
        <v/>
      </c>
      <c r="DC56" s="30" t="str">
        <f t="shared" si="41"/>
        <v/>
      </c>
      <c r="DD56" s="43" t="str">
        <f t="shared" si="42"/>
        <v/>
      </c>
      <c r="DE56" s="93" t="str">
        <f t="shared" si="43"/>
        <v/>
      </c>
    </row>
    <row r="57" spans="2:109" x14ac:dyDescent="0.45">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Q57" s="54" t="str">
        <f t="shared" si="3"/>
        <v/>
      </c>
      <c r="BR57" s="122" t="str">
        <f t="shared" si="4"/>
        <v/>
      </c>
      <c r="BS57" s="12" t="str">
        <f t="shared" si="5"/>
        <v/>
      </c>
      <c r="BT57" s="12" t="str">
        <f t="shared" si="6"/>
        <v/>
      </c>
      <c r="BU57" s="44" t="str">
        <f t="shared" si="7"/>
        <v/>
      </c>
      <c r="BV57" s="20" t="str">
        <f t="shared" si="44"/>
        <v/>
      </c>
      <c r="BW57" s="21" t="str">
        <f t="shared" si="45"/>
        <v/>
      </c>
      <c r="BX57" s="21" t="str">
        <f t="shared" si="46"/>
        <v/>
      </c>
      <c r="BY57" s="21" t="str">
        <f t="shared" si="47"/>
        <v/>
      </c>
      <c r="BZ57" s="21" t="str">
        <f t="shared" si="48"/>
        <v/>
      </c>
      <c r="CA57" s="21" t="str">
        <f t="shared" si="49"/>
        <v/>
      </c>
      <c r="CB57" s="43" t="str">
        <f t="shared" si="14"/>
        <v/>
      </c>
      <c r="CC57" s="43" t="str">
        <f t="shared" si="15"/>
        <v/>
      </c>
      <c r="CD57" s="54" t="str">
        <f t="shared" si="16"/>
        <v/>
      </c>
      <c r="CE57" s="93" t="str">
        <f t="shared" si="17"/>
        <v/>
      </c>
      <c r="CF57" s="27" t="str">
        <f t="shared" si="18"/>
        <v/>
      </c>
      <c r="CG57" s="30" t="str">
        <f t="shared" si="19"/>
        <v/>
      </c>
      <c r="CH57" s="30" t="str">
        <f t="shared" si="20"/>
        <v/>
      </c>
      <c r="CI57" s="30" t="str">
        <f t="shared" si="21"/>
        <v/>
      </c>
      <c r="CJ57" s="30" t="str">
        <f t="shared" si="22"/>
        <v/>
      </c>
      <c r="CK57" s="30" t="str">
        <f t="shared" si="23"/>
        <v/>
      </c>
      <c r="CL57" s="30" t="str">
        <f t="shared" si="24"/>
        <v/>
      </c>
      <c r="CM57" s="30" t="str">
        <f t="shared" si="25"/>
        <v/>
      </c>
      <c r="CN57" s="30" t="str">
        <f t="shared" si="26"/>
        <v/>
      </c>
      <c r="CO57" s="30" t="str">
        <f t="shared" si="27"/>
        <v/>
      </c>
      <c r="CP57" s="30" t="str">
        <f t="shared" si="28"/>
        <v/>
      </c>
      <c r="CQ57" s="30" t="str">
        <f t="shared" si="29"/>
        <v/>
      </c>
      <c r="CR57" s="30" t="str">
        <f t="shared" si="30"/>
        <v/>
      </c>
      <c r="CS57" s="30" t="str">
        <f t="shared" si="31"/>
        <v/>
      </c>
      <c r="CT57" s="30" t="str">
        <f t="shared" si="32"/>
        <v/>
      </c>
      <c r="CU57" s="30" t="str">
        <f t="shared" si="33"/>
        <v/>
      </c>
      <c r="CV57" s="30" t="str">
        <f t="shared" si="34"/>
        <v/>
      </c>
      <c r="CW57" s="30" t="str">
        <f t="shared" si="35"/>
        <v/>
      </c>
      <c r="CX57" s="30" t="str">
        <f t="shared" si="36"/>
        <v/>
      </c>
      <c r="CY57" s="30" t="str">
        <f t="shared" si="37"/>
        <v/>
      </c>
      <c r="CZ57" s="30" t="str">
        <f t="shared" si="38"/>
        <v/>
      </c>
      <c r="DA57" s="30" t="str">
        <f t="shared" si="39"/>
        <v/>
      </c>
      <c r="DB57" s="30" t="str">
        <f t="shared" si="40"/>
        <v/>
      </c>
      <c r="DC57" s="30" t="str">
        <f t="shared" si="41"/>
        <v/>
      </c>
      <c r="DD57" s="43" t="str">
        <f t="shared" si="42"/>
        <v/>
      </c>
      <c r="DE57" s="93" t="str">
        <f t="shared" si="43"/>
        <v/>
      </c>
    </row>
    <row r="58" spans="2:109" x14ac:dyDescent="0.45">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Q58" s="54" t="str">
        <f t="shared" si="3"/>
        <v/>
      </c>
      <c r="BR58" s="122" t="str">
        <f t="shared" si="4"/>
        <v/>
      </c>
      <c r="BS58" s="12" t="str">
        <f t="shared" si="5"/>
        <v/>
      </c>
      <c r="BT58" s="12" t="str">
        <f t="shared" si="6"/>
        <v/>
      </c>
      <c r="BU58" s="44" t="str">
        <f t="shared" si="7"/>
        <v/>
      </c>
      <c r="BV58" s="20" t="str">
        <f t="shared" si="44"/>
        <v/>
      </c>
      <c r="BW58" s="21" t="str">
        <f t="shared" si="45"/>
        <v/>
      </c>
      <c r="BX58" s="21" t="str">
        <f t="shared" si="46"/>
        <v/>
      </c>
      <c r="BY58" s="21" t="str">
        <f t="shared" si="47"/>
        <v/>
      </c>
      <c r="BZ58" s="21" t="str">
        <f t="shared" si="48"/>
        <v/>
      </c>
      <c r="CA58" s="21" t="str">
        <f t="shared" si="49"/>
        <v/>
      </c>
      <c r="CB58" s="43" t="str">
        <f t="shared" si="14"/>
        <v/>
      </c>
      <c r="CC58" s="43" t="str">
        <f t="shared" si="15"/>
        <v/>
      </c>
      <c r="CD58" s="54" t="str">
        <f t="shared" si="16"/>
        <v/>
      </c>
      <c r="CE58" s="93" t="str">
        <f t="shared" si="17"/>
        <v/>
      </c>
      <c r="CF58" s="27" t="str">
        <f t="shared" si="18"/>
        <v/>
      </c>
      <c r="CG58" s="30" t="str">
        <f t="shared" si="19"/>
        <v/>
      </c>
      <c r="CH58" s="30" t="str">
        <f t="shared" si="20"/>
        <v/>
      </c>
      <c r="CI58" s="30" t="str">
        <f t="shared" si="21"/>
        <v/>
      </c>
      <c r="CJ58" s="30" t="str">
        <f t="shared" si="22"/>
        <v/>
      </c>
      <c r="CK58" s="30" t="str">
        <f t="shared" si="23"/>
        <v/>
      </c>
      <c r="CL58" s="30" t="str">
        <f t="shared" si="24"/>
        <v/>
      </c>
      <c r="CM58" s="30" t="str">
        <f t="shared" si="25"/>
        <v/>
      </c>
      <c r="CN58" s="30" t="str">
        <f t="shared" si="26"/>
        <v/>
      </c>
      <c r="CO58" s="30" t="str">
        <f t="shared" si="27"/>
        <v/>
      </c>
      <c r="CP58" s="30" t="str">
        <f t="shared" si="28"/>
        <v/>
      </c>
      <c r="CQ58" s="30" t="str">
        <f t="shared" si="29"/>
        <v/>
      </c>
      <c r="CR58" s="30" t="str">
        <f t="shared" si="30"/>
        <v/>
      </c>
      <c r="CS58" s="30" t="str">
        <f t="shared" si="31"/>
        <v/>
      </c>
      <c r="CT58" s="30" t="str">
        <f t="shared" si="32"/>
        <v/>
      </c>
      <c r="CU58" s="30" t="str">
        <f t="shared" si="33"/>
        <v/>
      </c>
      <c r="CV58" s="30" t="str">
        <f t="shared" si="34"/>
        <v/>
      </c>
      <c r="CW58" s="30" t="str">
        <f t="shared" si="35"/>
        <v/>
      </c>
      <c r="CX58" s="30" t="str">
        <f t="shared" si="36"/>
        <v/>
      </c>
      <c r="CY58" s="30" t="str">
        <f t="shared" si="37"/>
        <v/>
      </c>
      <c r="CZ58" s="30" t="str">
        <f t="shared" si="38"/>
        <v/>
      </c>
      <c r="DA58" s="30" t="str">
        <f t="shared" si="39"/>
        <v/>
      </c>
      <c r="DB58" s="30" t="str">
        <f t="shared" si="40"/>
        <v/>
      </c>
      <c r="DC58" s="30" t="str">
        <f t="shared" si="41"/>
        <v/>
      </c>
      <c r="DD58" s="43" t="str">
        <f t="shared" si="42"/>
        <v/>
      </c>
      <c r="DE58" s="93" t="str">
        <f t="shared" si="43"/>
        <v/>
      </c>
    </row>
    <row r="59" spans="2:109" x14ac:dyDescent="0.45">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Q59" s="54" t="str">
        <f t="shared" si="3"/>
        <v/>
      </c>
      <c r="BR59" s="122" t="str">
        <f t="shared" si="4"/>
        <v/>
      </c>
      <c r="BS59" s="12" t="str">
        <f t="shared" si="5"/>
        <v/>
      </c>
      <c r="BT59" s="12" t="str">
        <f t="shared" si="6"/>
        <v/>
      </c>
      <c r="BU59" s="44" t="str">
        <f t="shared" si="7"/>
        <v/>
      </c>
      <c r="BV59" s="20" t="str">
        <f t="shared" si="44"/>
        <v/>
      </c>
      <c r="BW59" s="21" t="str">
        <f t="shared" si="45"/>
        <v/>
      </c>
      <c r="BX59" s="21" t="str">
        <f t="shared" si="46"/>
        <v/>
      </c>
      <c r="BY59" s="21" t="str">
        <f t="shared" si="47"/>
        <v/>
      </c>
      <c r="BZ59" s="21" t="str">
        <f t="shared" si="48"/>
        <v/>
      </c>
      <c r="CA59" s="21" t="str">
        <f t="shared" si="49"/>
        <v/>
      </c>
      <c r="CB59" s="43" t="str">
        <f t="shared" si="14"/>
        <v/>
      </c>
      <c r="CC59" s="43" t="str">
        <f t="shared" si="15"/>
        <v/>
      </c>
      <c r="CD59" s="54" t="str">
        <f t="shared" si="16"/>
        <v/>
      </c>
      <c r="CE59" s="93" t="str">
        <f t="shared" si="17"/>
        <v/>
      </c>
      <c r="CF59" s="27" t="str">
        <f t="shared" si="18"/>
        <v/>
      </c>
      <c r="CG59" s="30" t="str">
        <f t="shared" si="19"/>
        <v/>
      </c>
      <c r="CH59" s="30" t="str">
        <f t="shared" si="20"/>
        <v/>
      </c>
      <c r="CI59" s="30" t="str">
        <f t="shared" si="21"/>
        <v/>
      </c>
      <c r="CJ59" s="30" t="str">
        <f t="shared" si="22"/>
        <v/>
      </c>
      <c r="CK59" s="30" t="str">
        <f t="shared" si="23"/>
        <v/>
      </c>
      <c r="CL59" s="30" t="str">
        <f t="shared" si="24"/>
        <v/>
      </c>
      <c r="CM59" s="30" t="str">
        <f t="shared" si="25"/>
        <v/>
      </c>
      <c r="CN59" s="30" t="str">
        <f t="shared" si="26"/>
        <v/>
      </c>
      <c r="CO59" s="30" t="str">
        <f t="shared" si="27"/>
        <v/>
      </c>
      <c r="CP59" s="30" t="str">
        <f t="shared" si="28"/>
        <v/>
      </c>
      <c r="CQ59" s="30" t="str">
        <f t="shared" si="29"/>
        <v/>
      </c>
      <c r="CR59" s="30" t="str">
        <f t="shared" si="30"/>
        <v/>
      </c>
      <c r="CS59" s="30" t="str">
        <f t="shared" si="31"/>
        <v/>
      </c>
      <c r="CT59" s="30" t="str">
        <f t="shared" si="32"/>
        <v/>
      </c>
      <c r="CU59" s="30" t="str">
        <f t="shared" si="33"/>
        <v/>
      </c>
      <c r="CV59" s="30" t="str">
        <f t="shared" si="34"/>
        <v/>
      </c>
      <c r="CW59" s="30" t="str">
        <f t="shared" si="35"/>
        <v/>
      </c>
      <c r="CX59" s="30" t="str">
        <f t="shared" si="36"/>
        <v/>
      </c>
      <c r="CY59" s="30" t="str">
        <f t="shared" si="37"/>
        <v/>
      </c>
      <c r="CZ59" s="30" t="str">
        <f t="shared" si="38"/>
        <v/>
      </c>
      <c r="DA59" s="30" t="str">
        <f t="shared" si="39"/>
        <v/>
      </c>
      <c r="DB59" s="30" t="str">
        <f t="shared" si="40"/>
        <v/>
      </c>
      <c r="DC59" s="30" t="str">
        <f t="shared" si="41"/>
        <v/>
      </c>
      <c r="DD59" s="43" t="str">
        <f t="shared" si="42"/>
        <v/>
      </c>
      <c r="DE59" s="93" t="str">
        <f t="shared" si="43"/>
        <v/>
      </c>
    </row>
    <row r="60" spans="2:109" x14ac:dyDescent="0.45">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Q60" s="54" t="str">
        <f t="shared" si="3"/>
        <v/>
      </c>
      <c r="BR60" s="122" t="str">
        <f t="shared" si="4"/>
        <v/>
      </c>
      <c r="BS60" s="12" t="str">
        <f t="shared" si="5"/>
        <v/>
      </c>
      <c r="BT60" s="12" t="str">
        <f t="shared" si="6"/>
        <v/>
      </c>
      <c r="BU60" s="44" t="str">
        <f t="shared" si="7"/>
        <v/>
      </c>
      <c r="BV60" s="20" t="str">
        <f t="shared" si="44"/>
        <v/>
      </c>
      <c r="BW60" s="21" t="str">
        <f t="shared" si="45"/>
        <v/>
      </c>
      <c r="BX60" s="21" t="str">
        <f t="shared" si="46"/>
        <v/>
      </c>
      <c r="BY60" s="21" t="str">
        <f t="shared" si="47"/>
        <v/>
      </c>
      <c r="BZ60" s="21" t="str">
        <f t="shared" si="48"/>
        <v/>
      </c>
      <c r="CA60" s="21" t="str">
        <f t="shared" si="49"/>
        <v/>
      </c>
      <c r="CB60" s="43" t="str">
        <f t="shared" si="14"/>
        <v/>
      </c>
      <c r="CC60" s="43" t="str">
        <f t="shared" si="15"/>
        <v/>
      </c>
      <c r="CD60" s="54" t="str">
        <f t="shared" si="16"/>
        <v/>
      </c>
      <c r="CE60" s="93" t="str">
        <f t="shared" si="17"/>
        <v/>
      </c>
      <c r="CF60" s="27" t="str">
        <f t="shared" si="18"/>
        <v/>
      </c>
      <c r="CG60" s="30" t="str">
        <f t="shared" si="19"/>
        <v/>
      </c>
      <c r="CH60" s="30" t="str">
        <f t="shared" si="20"/>
        <v/>
      </c>
      <c r="CI60" s="30" t="str">
        <f t="shared" si="21"/>
        <v/>
      </c>
      <c r="CJ60" s="30" t="str">
        <f t="shared" si="22"/>
        <v/>
      </c>
      <c r="CK60" s="30" t="str">
        <f t="shared" si="23"/>
        <v/>
      </c>
      <c r="CL60" s="30" t="str">
        <f t="shared" si="24"/>
        <v/>
      </c>
      <c r="CM60" s="30" t="str">
        <f t="shared" si="25"/>
        <v/>
      </c>
      <c r="CN60" s="30" t="str">
        <f t="shared" si="26"/>
        <v/>
      </c>
      <c r="CO60" s="30" t="str">
        <f t="shared" si="27"/>
        <v/>
      </c>
      <c r="CP60" s="30" t="str">
        <f t="shared" si="28"/>
        <v/>
      </c>
      <c r="CQ60" s="30" t="str">
        <f t="shared" si="29"/>
        <v/>
      </c>
      <c r="CR60" s="30" t="str">
        <f t="shared" si="30"/>
        <v/>
      </c>
      <c r="CS60" s="30" t="str">
        <f t="shared" si="31"/>
        <v/>
      </c>
      <c r="CT60" s="30" t="str">
        <f t="shared" si="32"/>
        <v/>
      </c>
      <c r="CU60" s="30" t="str">
        <f t="shared" si="33"/>
        <v/>
      </c>
      <c r="CV60" s="30" t="str">
        <f t="shared" si="34"/>
        <v/>
      </c>
      <c r="CW60" s="30" t="str">
        <f t="shared" si="35"/>
        <v/>
      </c>
      <c r="CX60" s="30" t="str">
        <f t="shared" si="36"/>
        <v/>
      </c>
      <c r="CY60" s="30" t="str">
        <f t="shared" si="37"/>
        <v/>
      </c>
      <c r="CZ60" s="30" t="str">
        <f t="shared" si="38"/>
        <v/>
      </c>
      <c r="DA60" s="30" t="str">
        <f t="shared" si="39"/>
        <v/>
      </c>
      <c r="DB60" s="30" t="str">
        <f t="shared" si="40"/>
        <v/>
      </c>
      <c r="DC60" s="30" t="str">
        <f t="shared" si="41"/>
        <v/>
      </c>
      <c r="DD60" s="43" t="str">
        <f t="shared" si="42"/>
        <v/>
      </c>
      <c r="DE60" s="93" t="str">
        <f t="shared" si="43"/>
        <v/>
      </c>
    </row>
    <row r="61" spans="2:109" x14ac:dyDescent="0.45">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Q61" s="54" t="str">
        <f t="shared" si="3"/>
        <v/>
      </c>
      <c r="BR61" s="122" t="str">
        <f t="shared" si="4"/>
        <v/>
      </c>
      <c r="BS61" s="12" t="str">
        <f t="shared" si="5"/>
        <v/>
      </c>
      <c r="BT61" s="12" t="str">
        <f t="shared" si="6"/>
        <v/>
      </c>
      <c r="BU61" s="44" t="str">
        <f t="shared" si="7"/>
        <v/>
      </c>
      <c r="BV61" s="20" t="str">
        <f t="shared" si="44"/>
        <v/>
      </c>
      <c r="BW61" s="21" t="str">
        <f t="shared" si="45"/>
        <v/>
      </c>
      <c r="BX61" s="21" t="str">
        <f t="shared" si="46"/>
        <v/>
      </c>
      <c r="BY61" s="21" t="str">
        <f t="shared" si="47"/>
        <v/>
      </c>
      <c r="BZ61" s="21" t="str">
        <f t="shared" si="48"/>
        <v/>
      </c>
      <c r="CA61" s="21" t="str">
        <f t="shared" si="49"/>
        <v/>
      </c>
      <c r="CB61" s="43" t="str">
        <f t="shared" si="14"/>
        <v/>
      </c>
      <c r="CC61" s="43" t="str">
        <f t="shared" si="15"/>
        <v/>
      </c>
      <c r="CD61" s="54" t="str">
        <f t="shared" si="16"/>
        <v/>
      </c>
      <c r="CE61" s="93" t="str">
        <f t="shared" si="17"/>
        <v/>
      </c>
      <c r="CF61" s="27" t="str">
        <f t="shared" si="18"/>
        <v/>
      </c>
      <c r="CG61" s="30" t="str">
        <f t="shared" si="19"/>
        <v/>
      </c>
      <c r="CH61" s="30" t="str">
        <f t="shared" si="20"/>
        <v/>
      </c>
      <c r="CI61" s="30" t="str">
        <f t="shared" si="21"/>
        <v/>
      </c>
      <c r="CJ61" s="30" t="str">
        <f t="shared" si="22"/>
        <v/>
      </c>
      <c r="CK61" s="30" t="str">
        <f t="shared" si="23"/>
        <v/>
      </c>
      <c r="CL61" s="30" t="str">
        <f t="shared" si="24"/>
        <v/>
      </c>
      <c r="CM61" s="30" t="str">
        <f t="shared" si="25"/>
        <v/>
      </c>
      <c r="CN61" s="30" t="str">
        <f t="shared" si="26"/>
        <v/>
      </c>
      <c r="CO61" s="30" t="str">
        <f t="shared" si="27"/>
        <v/>
      </c>
      <c r="CP61" s="30" t="str">
        <f t="shared" si="28"/>
        <v/>
      </c>
      <c r="CQ61" s="30" t="str">
        <f t="shared" si="29"/>
        <v/>
      </c>
      <c r="CR61" s="30" t="str">
        <f t="shared" si="30"/>
        <v/>
      </c>
      <c r="CS61" s="30" t="str">
        <f t="shared" si="31"/>
        <v/>
      </c>
      <c r="CT61" s="30" t="str">
        <f t="shared" si="32"/>
        <v/>
      </c>
      <c r="CU61" s="30" t="str">
        <f t="shared" si="33"/>
        <v/>
      </c>
      <c r="CV61" s="30" t="str">
        <f t="shared" si="34"/>
        <v/>
      </c>
      <c r="CW61" s="30" t="str">
        <f t="shared" si="35"/>
        <v/>
      </c>
      <c r="CX61" s="30" t="str">
        <f t="shared" si="36"/>
        <v/>
      </c>
      <c r="CY61" s="30" t="str">
        <f t="shared" si="37"/>
        <v/>
      </c>
      <c r="CZ61" s="30" t="str">
        <f t="shared" si="38"/>
        <v/>
      </c>
      <c r="DA61" s="30" t="str">
        <f t="shared" si="39"/>
        <v/>
      </c>
      <c r="DB61" s="30" t="str">
        <f t="shared" si="40"/>
        <v/>
      </c>
      <c r="DC61" s="30" t="str">
        <f t="shared" si="41"/>
        <v/>
      </c>
      <c r="DD61" s="43" t="str">
        <f t="shared" si="42"/>
        <v/>
      </c>
      <c r="DE61" s="93" t="str">
        <f t="shared" si="43"/>
        <v/>
      </c>
    </row>
    <row r="62" spans="2:109" x14ac:dyDescent="0.45">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Q62" s="54" t="str">
        <f t="shared" si="3"/>
        <v/>
      </c>
      <c r="BR62" s="122" t="str">
        <f t="shared" si="4"/>
        <v/>
      </c>
      <c r="BS62" s="12" t="str">
        <f t="shared" si="5"/>
        <v/>
      </c>
      <c r="BT62" s="12" t="str">
        <f t="shared" si="6"/>
        <v/>
      </c>
      <c r="BU62" s="44" t="str">
        <f t="shared" si="7"/>
        <v/>
      </c>
      <c r="BV62" s="20" t="str">
        <f t="shared" si="44"/>
        <v/>
      </c>
      <c r="BW62" s="21" t="str">
        <f t="shared" si="45"/>
        <v/>
      </c>
      <c r="BX62" s="21" t="str">
        <f t="shared" si="46"/>
        <v/>
      </c>
      <c r="BY62" s="21" t="str">
        <f t="shared" si="47"/>
        <v/>
      </c>
      <c r="BZ62" s="21" t="str">
        <f t="shared" si="48"/>
        <v/>
      </c>
      <c r="CA62" s="21" t="str">
        <f t="shared" si="49"/>
        <v/>
      </c>
      <c r="CB62" s="43" t="str">
        <f t="shared" si="14"/>
        <v/>
      </c>
      <c r="CC62" s="43" t="str">
        <f t="shared" si="15"/>
        <v/>
      </c>
      <c r="CD62" s="54" t="str">
        <f t="shared" si="16"/>
        <v/>
      </c>
      <c r="CE62" s="93" t="str">
        <f t="shared" si="17"/>
        <v/>
      </c>
      <c r="CF62" s="27" t="str">
        <f t="shared" si="18"/>
        <v/>
      </c>
      <c r="CG62" s="30" t="str">
        <f t="shared" si="19"/>
        <v/>
      </c>
      <c r="CH62" s="30" t="str">
        <f t="shared" si="20"/>
        <v/>
      </c>
      <c r="CI62" s="30" t="str">
        <f t="shared" si="21"/>
        <v/>
      </c>
      <c r="CJ62" s="30" t="str">
        <f t="shared" si="22"/>
        <v/>
      </c>
      <c r="CK62" s="30" t="str">
        <f t="shared" si="23"/>
        <v/>
      </c>
      <c r="CL62" s="30" t="str">
        <f t="shared" si="24"/>
        <v/>
      </c>
      <c r="CM62" s="30" t="str">
        <f t="shared" si="25"/>
        <v/>
      </c>
      <c r="CN62" s="30" t="str">
        <f t="shared" si="26"/>
        <v/>
      </c>
      <c r="CO62" s="30" t="str">
        <f t="shared" si="27"/>
        <v/>
      </c>
      <c r="CP62" s="30" t="str">
        <f t="shared" si="28"/>
        <v/>
      </c>
      <c r="CQ62" s="30" t="str">
        <f t="shared" si="29"/>
        <v/>
      </c>
      <c r="CR62" s="30" t="str">
        <f t="shared" si="30"/>
        <v/>
      </c>
      <c r="CS62" s="30" t="str">
        <f t="shared" si="31"/>
        <v/>
      </c>
      <c r="CT62" s="30" t="str">
        <f t="shared" si="32"/>
        <v/>
      </c>
      <c r="CU62" s="30" t="str">
        <f t="shared" si="33"/>
        <v/>
      </c>
      <c r="CV62" s="30" t="str">
        <f t="shared" si="34"/>
        <v/>
      </c>
      <c r="CW62" s="30" t="str">
        <f t="shared" si="35"/>
        <v/>
      </c>
      <c r="CX62" s="30" t="str">
        <f t="shared" si="36"/>
        <v/>
      </c>
      <c r="CY62" s="30" t="str">
        <f t="shared" si="37"/>
        <v/>
      </c>
      <c r="CZ62" s="30" t="str">
        <f t="shared" si="38"/>
        <v/>
      </c>
      <c r="DA62" s="30" t="str">
        <f t="shared" si="39"/>
        <v/>
      </c>
      <c r="DB62" s="30" t="str">
        <f t="shared" si="40"/>
        <v/>
      </c>
      <c r="DC62" s="30" t="str">
        <f t="shared" si="41"/>
        <v/>
      </c>
      <c r="DD62" s="43" t="str">
        <f t="shared" si="42"/>
        <v/>
      </c>
      <c r="DE62" s="93" t="str">
        <f t="shared" si="43"/>
        <v/>
      </c>
    </row>
    <row r="63" spans="2:109" x14ac:dyDescent="0.45">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Q63" s="54" t="str">
        <f t="shared" si="3"/>
        <v/>
      </c>
      <c r="BR63" s="122" t="str">
        <f t="shared" si="4"/>
        <v/>
      </c>
      <c r="BS63" s="12" t="str">
        <f t="shared" si="5"/>
        <v/>
      </c>
      <c r="BT63" s="12" t="str">
        <f t="shared" si="6"/>
        <v/>
      </c>
      <c r="BU63" s="44" t="str">
        <f t="shared" si="7"/>
        <v/>
      </c>
      <c r="BV63" s="20" t="str">
        <f t="shared" si="44"/>
        <v/>
      </c>
      <c r="BW63" s="21" t="str">
        <f t="shared" si="45"/>
        <v/>
      </c>
      <c r="BX63" s="21" t="str">
        <f t="shared" si="46"/>
        <v/>
      </c>
      <c r="BY63" s="21" t="str">
        <f t="shared" si="47"/>
        <v/>
      </c>
      <c r="BZ63" s="21" t="str">
        <f t="shared" si="48"/>
        <v/>
      </c>
      <c r="CA63" s="21" t="str">
        <f t="shared" si="49"/>
        <v/>
      </c>
      <c r="CB63" s="43" t="str">
        <f t="shared" si="14"/>
        <v/>
      </c>
      <c r="CC63" s="43" t="str">
        <f t="shared" si="15"/>
        <v/>
      </c>
      <c r="CD63" s="54" t="str">
        <f t="shared" si="16"/>
        <v/>
      </c>
      <c r="CE63" s="93" t="str">
        <f t="shared" si="17"/>
        <v/>
      </c>
      <c r="CF63" s="27" t="str">
        <f t="shared" si="18"/>
        <v/>
      </c>
      <c r="CG63" s="30" t="str">
        <f t="shared" si="19"/>
        <v/>
      </c>
      <c r="CH63" s="30" t="str">
        <f t="shared" si="20"/>
        <v/>
      </c>
      <c r="CI63" s="30" t="str">
        <f t="shared" si="21"/>
        <v/>
      </c>
      <c r="CJ63" s="30" t="str">
        <f t="shared" si="22"/>
        <v/>
      </c>
      <c r="CK63" s="30" t="str">
        <f t="shared" si="23"/>
        <v/>
      </c>
      <c r="CL63" s="30" t="str">
        <f t="shared" si="24"/>
        <v/>
      </c>
      <c r="CM63" s="30" t="str">
        <f t="shared" si="25"/>
        <v/>
      </c>
      <c r="CN63" s="30" t="str">
        <f t="shared" si="26"/>
        <v/>
      </c>
      <c r="CO63" s="30" t="str">
        <f t="shared" si="27"/>
        <v/>
      </c>
      <c r="CP63" s="30" t="str">
        <f t="shared" si="28"/>
        <v/>
      </c>
      <c r="CQ63" s="30" t="str">
        <f t="shared" si="29"/>
        <v/>
      </c>
      <c r="CR63" s="30" t="str">
        <f t="shared" si="30"/>
        <v/>
      </c>
      <c r="CS63" s="30" t="str">
        <f t="shared" si="31"/>
        <v/>
      </c>
      <c r="CT63" s="30" t="str">
        <f t="shared" si="32"/>
        <v/>
      </c>
      <c r="CU63" s="30" t="str">
        <f t="shared" si="33"/>
        <v/>
      </c>
      <c r="CV63" s="30" t="str">
        <f t="shared" si="34"/>
        <v/>
      </c>
      <c r="CW63" s="30" t="str">
        <f t="shared" si="35"/>
        <v/>
      </c>
      <c r="CX63" s="30" t="str">
        <f t="shared" si="36"/>
        <v/>
      </c>
      <c r="CY63" s="30" t="str">
        <f t="shared" si="37"/>
        <v/>
      </c>
      <c r="CZ63" s="30" t="str">
        <f t="shared" si="38"/>
        <v/>
      </c>
      <c r="DA63" s="30" t="str">
        <f t="shared" si="39"/>
        <v/>
      </c>
      <c r="DB63" s="30" t="str">
        <f t="shared" si="40"/>
        <v/>
      </c>
      <c r="DC63" s="30" t="str">
        <f t="shared" si="41"/>
        <v/>
      </c>
      <c r="DD63" s="43" t="str">
        <f t="shared" si="42"/>
        <v/>
      </c>
      <c r="DE63" s="93" t="str">
        <f t="shared" si="43"/>
        <v/>
      </c>
    </row>
    <row r="64" spans="2:109" x14ac:dyDescent="0.45">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Q64" s="54" t="str">
        <f t="shared" si="3"/>
        <v/>
      </c>
      <c r="BR64" s="122" t="str">
        <f t="shared" si="4"/>
        <v/>
      </c>
      <c r="BS64" s="12" t="str">
        <f t="shared" si="5"/>
        <v/>
      </c>
      <c r="BT64" s="12" t="str">
        <f t="shared" si="6"/>
        <v/>
      </c>
      <c r="BU64" s="44" t="str">
        <f t="shared" si="7"/>
        <v/>
      </c>
      <c r="BV64" s="20" t="str">
        <f t="shared" si="44"/>
        <v/>
      </c>
      <c r="BW64" s="21" t="str">
        <f t="shared" si="45"/>
        <v/>
      </c>
      <c r="BX64" s="21" t="str">
        <f t="shared" si="46"/>
        <v/>
      </c>
      <c r="BY64" s="21" t="str">
        <f t="shared" si="47"/>
        <v/>
      </c>
      <c r="BZ64" s="21" t="str">
        <f t="shared" si="48"/>
        <v/>
      </c>
      <c r="CA64" s="21" t="str">
        <f t="shared" si="49"/>
        <v/>
      </c>
      <c r="CB64" s="43" t="str">
        <f t="shared" si="14"/>
        <v/>
      </c>
      <c r="CC64" s="43" t="str">
        <f t="shared" si="15"/>
        <v/>
      </c>
      <c r="CD64" s="54" t="str">
        <f t="shared" si="16"/>
        <v/>
      </c>
      <c r="CE64" s="93" t="str">
        <f t="shared" si="17"/>
        <v/>
      </c>
      <c r="CF64" s="27" t="str">
        <f t="shared" si="18"/>
        <v/>
      </c>
      <c r="CG64" s="30" t="str">
        <f t="shared" si="19"/>
        <v/>
      </c>
      <c r="CH64" s="30" t="str">
        <f t="shared" si="20"/>
        <v/>
      </c>
      <c r="CI64" s="30" t="str">
        <f t="shared" si="21"/>
        <v/>
      </c>
      <c r="CJ64" s="30" t="str">
        <f t="shared" si="22"/>
        <v/>
      </c>
      <c r="CK64" s="30" t="str">
        <f t="shared" si="23"/>
        <v/>
      </c>
      <c r="CL64" s="30" t="str">
        <f t="shared" si="24"/>
        <v/>
      </c>
      <c r="CM64" s="30" t="str">
        <f t="shared" si="25"/>
        <v/>
      </c>
      <c r="CN64" s="30" t="str">
        <f t="shared" si="26"/>
        <v/>
      </c>
      <c r="CO64" s="30" t="str">
        <f t="shared" si="27"/>
        <v/>
      </c>
      <c r="CP64" s="30" t="str">
        <f t="shared" si="28"/>
        <v/>
      </c>
      <c r="CQ64" s="30" t="str">
        <f t="shared" si="29"/>
        <v/>
      </c>
      <c r="CR64" s="30" t="str">
        <f t="shared" si="30"/>
        <v/>
      </c>
      <c r="CS64" s="30" t="str">
        <f t="shared" si="31"/>
        <v/>
      </c>
      <c r="CT64" s="30" t="str">
        <f t="shared" si="32"/>
        <v/>
      </c>
      <c r="CU64" s="30" t="str">
        <f t="shared" si="33"/>
        <v/>
      </c>
      <c r="CV64" s="30" t="str">
        <f t="shared" si="34"/>
        <v/>
      </c>
      <c r="CW64" s="30" t="str">
        <f t="shared" si="35"/>
        <v/>
      </c>
      <c r="CX64" s="30" t="str">
        <f t="shared" si="36"/>
        <v/>
      </c>
      <c r="CY64" s="30" t="str">
        <f t="shared" si="37"/>
        <v/>
      </c>
      <c r="CZ64" s="30" t="str">
        <f t="shared" si="38"/>
        <v/>
      </c>
      <c r="DA64" s="30" t="str">
        <f t="shared" si="39"/>
        <v/>
      </c>
      <c r="DB64" s="30" t="str">
        <f t="shared" si="40"/>
        <v/>
      </c>
      <c r="DC64" s="30" t="str">
        <f t="shared" si="41"/>
        <v/>
      </c>
      <c r="DD64" s="43" t="str">
        <f t="shared" si="42"/>
        <v/>
      </c>
      <c r="DE64" s="93" t="str">
        <f t="shared" si="43"/>
        <v/>
      </c>
    </row>
    <row r="65" spans="2:109" x14ac:dyDescent="0.4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Q65" s="54" t="str">
        <f t="shared" si="3"/>
        <v/>
      </c>
      <c r="BR65" s="122" t="str">
        <f t="shared" si="4"/>
        <v/>
      </c>
      <c r="BS65" s="12" t="str">
        <f t="shared" si="5"/>
        <v/>
      </c>
      <c r="BT65" s="12" t="str">
        <f t="shared" si="6"/>
        <v/>
      </c>
      <c r="BU65" s="44" t="str">
        <f t="shared" si="7"/>
        <v/>
      </c>
      <c r="BV65" s="20" t="str">
        <f t="shared" si="44"/>
        <v/>
      </c>
      <c r="BW65" s="21" t="str">
        <f t="shared" si="45"/>
        <v/>
      </c>
      <c r="BX65" s="21" t="str">
        <f t="shared" si="46"/>
        <v/>
      </c>
      <c r="BY65" s="21" t="str">
        <f t="shared" si="47"/>
        <v/>
      </c>
      <c r="BZ65" s="21" t="str">
        <f t="shared" si="48"/>
        <v/>
      </c>
      <c r="CA65" s="21" t="str">
        <f t="shared" si="49"/>
        <v/>
      </c>
      <c r="CB65" s="43" t="str">
        <f t="shared" si="14"/>
        <v/>
      </c>
      <c r="CC65" s="43" t="str">
        <f t="shared" si="15"/>
        <v/>
      </c>
      <c r="CD65" s="54" t="str">
        <f t="shared" si="16"/>
        <v/>
      </c>
      <c r="CE65" s="93" t="str">
        <f t="shared" si="17"/>
        <v/>
      </c>
      <c r="CF65" s="27" t="str">
        <f t="shared" si="18"/>
        <v/>
      </c>
      <c r="CG65" s="30" t="str">
        <f t="shared" si="19"/>
        <v/>
      </c>
      <c r="CH65" s="30" t="str">
        <f t="shared" si="20"/>
        <v/>
      </c>
      <c r="CI65" s="30" t="str">
        <f t="shared" si="21"/>
        <v/>
      </c>
      <c r="CJ65" s="30" t="str">
        <f t="shared" si="22"/>
        <v/>
      </c>
      <c r="CK65" s="30" t="str">
        <f t="shared" si="23"/>
        <v/>
      </c>
      <c r="CL65" s="30" t="str">
        <f t="shared" si="24"/>
        <v/>
      </c>
      <c r="CM65" s="30" t="str">
        <f t="shared" si="25"/>
        <v/>
      </c>
      <c r="CN65" s="30" t="str">
        <f t="shared" si="26"/>
        <v/>
      </c>
      <c r="CO65" s="30" t="str">
        <f t="shared" si="27"/>
        <v/>
      </c>
      <c r="CP65" s="30" t="str">
        <f t="shared" si="28"/>
        <v/>
      </c>
      <c r="CQ65" s="30" t="str">
        <f t="shared" si="29"/>
        <v/>
      </c>
      <c r="CR65" s="30" t="str">
        <f t="shared" si="30"/>
        <v/>
      </c>
      <c r="CS65" s="30" t="str">
        <f t="shared" si="31"/>
        <v/>
      </c>
      <c r="CT65" s="30" t="str">
        <f t="shared" si="32"/>
        <v/>
      </c>
      <c r="CU65" s="30" t="str">
        <f t="shared" si="33"/>
        <v/>
      </c>
      <c r="CV65" s="30" t="str">
        <f t="shared" si="34"/>
        <v/>
      </c>
      <c r="CW65" s="30" t="str">
        <f t="shared" si="35"/>
        <v/>
      </c>
      <c r="CX65" s="30" t="str">
        <f t="shared" si="36"/>
        <v/>
      </c>
      <c r="CY65" s="30" t="str">
        <f t="shared" si="37"/>
        <v/>
      </c>
      <c r="CZ65" s="30" t="str">
        <f t="shared" si="38"/>
        <v/>
      </c>
      <c r="DA65" s="30" t="str">
        <f t="shared" si="39"/>
        <v/>
      </c>
      <c r="DB65" s="30" t="str">
        <f t="shared" si="40"/>
        <v/>
      </c>
      <c r="DC65" s="30" t="str">
        <f t="shared" si="41"/>
        <v/>
      </c>
      <c r="DD65" s="43" t="str">
        <f t="shared" si="42"/>
        <v/>
      </c>
      <c r="DE65" s="93" t="str">
        <f t="shared" si="43"/>
        <v/>
      </c>
    </row>
    <row r="66" spans="2:109" x14ac:dyDescent="0.4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Q66" s="54" t="str">
        <f t="shared" si="3"/>
        <v/>
      </c>
      <c r="BR66" s="122" t="str">
        <f t="shared" si="4"/>
        <v/>
      </c>
      <c r="BS66" s="12" t="str">
        <f t="shared" si="5"/>
        <v/>
      </c>
      <c r="BT66" s="12" t="str">
        <f t="shared" si="6"/>
        <v/>
      </c>
      <c r="BU66" s="44" t="str">
        <f t="shared" si="7"/>
        <v/>
      </c>
      <c r="BV66" s="20" t="str">
        <f t="shared" si="44"/>
        <v/>
      </c>
      <c r="BW66" s="21" t="str">
        <f t="shared" si="45"/>
        <v/>
      </c>
      <c r="BX66" s="21" t="str">
        <f t="shared" si="46"/>
        <v/>
      </c>
      <c r="BY66" s="21" t="str">
        <f t="shared" si="47"/>
        <v/>
      </c>
      <c r="BZ66" s="21" t="str">
        <f t="shared" si="48"/>
        <v/>
      </c>
      <c r="CA66" s="21" t="str">
        <f t="shared" si="49"/>
        <v/>
      </c>
      <c r="CB66" s="43" t="str">
        <f t="shared" si="14"/>
        <v/>
      </c>
      <c r="CC66" s="43" t="str">
        <f t="shared" si="15"/>
        <v/>
      </c>
      <c r="CD66" s="54" t="str">
        <f t="shared" si="16"/>
        <v/>
      </c>
      <c r="CE66" s="93" t="str">
        <f t="shared" si="17"/>
        <v/>
      </c>
      <c r="CF66" s="27" t="str">
        <f t="shared" si="18"/>
        <v/>
      </c>
      <c r="CG66" s="30" t="str">
        <f t="shared" si="19"/>
        <v/>
      </c>
      <c r="CH66" s="30" t="str">
        <f t="shared" si="20"/>
        <v/>
      </c>
      <c r="CI66" s="30" t="str">
        <f t="shared" si="21"/>
        <v/>
      </c>
      <c r="CJ66" s="30" t="str">
        <f t="shared" si="22"/>
        <v/>
      </c>
      <c r="CK66" s="30" t="str">
        <f t="shared" si="23"/>
        <v/>
      </c>
      <c r="CL66" s="30" t="str">
        <f t="shared" si="24"/>
        <v/>
      </c>
      <c r="CM66" s="30" t="str">
        <f t="shared" si="25"/>
        <v/>
      </c>
      <c r="CN66" s="30" t="str">
        <f t="shared" si="26"/>
        <v/>
      </c>
      <c r="CO66" s="30" t="str">
        <f t="shared" si="27"/>
        <v/>
      </c>
      <c r="CP66" s="30" t="str">
        <f t="shared" si="28"/>
        <v/>
      </c>
      <c r="CQ66" s="30" t="str">
        <f t="shared" si="29"/>
        <v/>
      </c>
      <c r="CR66" s="30" t="str">
        <f t="shared" si="30"/>
        <v/>
      </c>
      <c r="CS66" s="30" t="str">
        <f t="shared" si="31"/>
        <v/>
      </c>
      <c r="CT66" s="30" t="str">
        <f t="shared" si="32"/>
        <v/>
      </c>
      <c r="CU66" s="30" t="str">
        <f t="shared" si="33"/>
        <v/>
      </c>
      <c r="CV66" s="30" t="str">
        <f t="shared" si="34"/>
        <v/>
      </c>
      <c r="CW66" s="30" t="str">
        <f t="shared" si="35"/>
        <v/>
      </c>
      <c r="CX66" s="30" t="str">
        <f t="shared" si="36"/>
        <v/>
      </c>
      <c r="CY66" s="30" t="str">
        <f t="shared" si="37"/>
        <v/>
      </c>
      <c r="CZ66" s="30" t="str">
        <f t="shared" si="38"/>
        <v/>
      </c>
      <c r="DA66" s="30" t="str">
        <f t="shared" si="39"/>
        <v/>
      </c>
      <c r="DB66" s="30" t="str">
        <f t="shared" si="40"/>
        <v/>
      </c>
      <c r="DC66" s="30" t="str">
        <f t="shared" si="41"/>
        <v/>
      </c>
      <c r="DD66" s="43" t="str">
        <f t="shared" si="42"/>
        <v/>
      </c>
      <c r="DE66" s="93" t="str">
        <f t="shared" si="43"/>
        <v/>
      </c>
    </row>
    <row r="67" spans="2:109" x14ac:dyDescent="0.4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Q67" s="54" t="str">
        <f t="shared" si="3"/>
        <v/>
      </c>
      <c r="BR67" s="122" t="str">
        <f t="shared" si="4"/>
        <v/>
      </c>
      <c r="BS67" s="12" t="str">
        <f t="shared" si="5"/>
        <v/>
      </c>
      <c r="BT67" s="12" t="str">
        <f t="shared" si="6"/>
        <v/>
      </c>
      <c r="BU67" s="44" t="str">
        <f t="shared" si="7"/>
        <v/>
      </c>
      <c r="BV67" s="20" t="str">
        <f t="shared" si="44"/>
        <v/>
      </c>
      <c r="BW67" s="21" t="str">
        <f t="shared" si="45"/>
        <v/>
      </c>
      <c r="BX67" s="21" t="str">
        <f t="shared" si="46"/>
        <v/>
      </c>
      <c r="BY67" s="21" t="str">
        <f t="shared" si="47"/>
        <v/>
      </c>
      <c r="BZ67" s="21" t="str">
        <f t="shared" si="48"/>
        <v/>
      </c>
      <c r="CA67" s="21" t="str">
        <f t="shared" si="49"/>
        <v/>
      </c>
      <c r="CB67" s="43" t="str">
        <f t="shared" si="14"/>
        <v/>
      </c>
      <c r="CC67" s="43" t="str">
        <f t="shared" si="15"/>
        <v/>
      </c>
      <c r="CD67" s="54" t="str">
        <f t="shared" si="16"/>
        <v/>
      </c>
      <c r="CE67" s="93" t="str">
        <f t="shared" si="17"/>
        <v/>
      </c>
      <c r="CF67" s="27" t="str">
        <f t="shared" si="18"/>
        <v/>
      </c>
      <c r="CG67" s="30" t="str">
        <f t="shared" si="19"/>
        <v/>
      </c>
      <c r="CH67" s="30" t="str">
        <f t="shared" si="20"/>
        <v/>
      </c>
      <c r="CI67" s="30" t="str">
        <f t="shared" si="21"/>
        <v/>
      </c>
      <c r="CJ67" s="30" t="str">
        <f t="shared" si="22"/>
        <v/>
      </c>
      <c r="CK67" s="30" t="str">
        <f t="shared" si="23"/>
        <v/>
      </c>
      <c r="CL67" s="30" t="str">
        <f t="shared" si="24"/>
        <v/>
      </c>
      <c r="CM67" s="30" t="str">
        <f t="shared" si="25"/>
        <v/>
      </c>
      <c r="CN67" s="30" t="str">
        <f t="shared" si="26"/>
        <v/>
      </c>
      <c r="CO67" s="30" t="str">
        <f t="shared" si="27"/>
        <v/>
      </c>
      <c r="CP67" s="30" t="str">
        <f t="shared" si="28"/>
        <v/>
      </c>
      <c r="CQ67" s="30" t="str">
        <f t="shared" si="29"/>
        <v/>
      </c>
      <c r="CR67" s="30" t="str">
        <f t="shared" si="30"/>
        <v/>
      </c>
      <c r="CS67" s="30" t="str">
        <f t="shared" si="31"/>
        <v/>
      </c>
      <c r="CT67" s="30" t="str">
        <f t="shared" si="32"/>
        <v/>
      </c>
      <c r="CU67" s="30" t="str">
        <f t="shared" si="33"/>
        <v/>
      </c>
      <c r="CV67" s="30" t="str">
        <f t="shared" si="34"/>
        <v/>
      </c>
      <c r="CW67" s="30" t="str">
        <f t="shared" si="35"/>
        <v/>
      </c>
      <c r="CX67" s="30" t="str">
        <f t="shared" si="36"/>
        <v/>
      </c>
      <c r="CY67" s="30" t="str">
        <f t="shared" si="37"/>
        <v/>
      </c>
      <c r="CZ67" s="30" t="str">
        <f t="shared" si="38"/>
        <v/>
      </c>
      <c r="DA67" s="30" t="str">
        <f t="shared" si="39"/>
        <v/>
      </c>
      <c r="DB67" s="30" t="str">
        <f t="shared" si="40"/>
        <v/>
      </c>
      <c r="DC67" s="30" t="str">
        <f t="shared" si="41"/>
        <v/>
      </c>
      <c r="DD67" s="43" t="str">
        <f t="shared" si="42"/>
        <v/>
      </c>
      <c r="DE67" s="93" t="str">
        <f t="shared" si="43"/>
        <v/>
      </c>
    </row>
    <row r="68" spans="2:109" x14ac:dyDescent="0.45">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Q68" s="54" t="str">
        <f t="shared" si="3"/>
        <v/>
      </c>
      <c r="BR68" s="122" t="str">
        <f t="shared" si="4"/>
        <v/>
      </c>
      <c r="BS68" s="12" t="str">
        <f t="shared" si="5"/>
        <v/>
      </c>
      <c r="BT68" s="12" t="str">
        <f t="shared" si="6"/>
        <v/>
      </c>
      <c r="BU68" s="44" t="str">
        <f t="shared" si="7"/>
        <v/>
      </c>
      <c r="BV68" s="20" t="str">
        <f t="shared" si="44"/>
        <v/>
      </c>
      <c r="BW68" s="21" t="str">
        <f t="shared" si="45"/>
        <v/>
      </c>
      <c r="BX68" s="21" t="str">
        <f t="shared" si="46"/>
        <v/>
      </c>
      <c r="BY68" s="21" t="str">
        <f t="shared" si="47"/>
        <v/>
      </c>
      <c r="BZ68" s="21" t="str">
        <f t="shared" si="48"/>
        <v/>
      </c>
      <c r="CA68" s="21" t="str">
        <f t="shared" si="49"/>
        <v/>
      </c>
      <c r="CB68" s="43" t="str">
        <f t="shared" si="14"/>
        <v/>
      </c>
      <c r="CC68" s="43" t="str">
        <f t="shared" si="15"/>
        <v/>
      </c>
      <c r="CD68" s="54" t="str">
        <f t="shared" si="16"/>
        <v/>
      </c>
      <c r="CE68" s="93" t="str">
        <f t="shared" si="17"/>
        <v/>
      </c>
      <c r="CF68" s="27" t="str">
        <f t="shared" si="18"/>
        <v/>
      </c>
      <c r="CG68" s="30" t="str">
        <f t="shared" si="19"/>
        <v/>
      </c>
      <c r="CH68" s="30" t="str">
        <f t="shared" si="20"/>
        <v/>
      </c>
      <c r="CI68" s="30" t="str">
        <f t="shared" si="21"/>
        <v/>
      </c>
      <c r="CJ68" s="30" t="str">
        <f t="shared" si="22"/>
        <v/>
      </c>
      <c r="CK68" s="30" t="str">
        <f t="shared" si="23"/>
        <v/>
      </c>
      <c r="CL68" s="30" t="str">
        <f t="shared" si="24"/>
        <v/>
      </c>
      <c r="CM68" s="30" t="str">
        <f t="shared" si="25"/>
        <v/>
      </c>
      <c r="CN68" s="30" t="str">
        <f t="shared" si="26"/>
        <v/>
      </c>
      <c r="CO68" s="30" t="str">
        <f t="shared" si="27"/>
        <v/>
      </c>
      <c r="CP68" s="30" t="str">
        <f t="shared" si="28"/>
        <v/>
      </c>
      <c r="CQ68" s="30" t="str">
        <f t="shared" si="29"/>
        <v/>
      </c>
      <c r="CR68" s="30" t="str">
        <f t="shared" si="30"/>
        <v/>
      </c>
      <c r="CS68" s="30" t="str">
        <f t="shared" si="31"/>
        <v/>
      </c>
      <c r="CT68" s="30" t="str">
        <f t="shared" si="32"/>
        <v/>
      </c>
      <c r="CU68" s="30" t="str">
        <f t="shared" si="33"/>
        <v/>
      </c>
      <c r="CV68" s="30" t="str">
        <f t="shared" si="34"/>
        <v/>
      </c>
      <c r="CW68" s="30" t="str">
        <f t="shared" si="35"/>
        <v/>
      </c>
      <c r="CX68" s="30" t="str">
        <f t="shared" si="36"/>
        <v/>
      </c>
      <c r="CY68" s="30" t="str">
        <f t="shared" si="37"/>
        <v/>
      </c>
      <c r="CZ68" s="30" t="str">
        <f t="shared" si="38"/>
        <v/>
      </c>
      <c r="DA68" s="30" t="str">
        <f t="shared" si="39"/>
        <v/>
      </c>
      <c r="DB68" s="30" t="str">
        <f t="shared" si="40"/>
        <v/>
      </c>
      <c r="DC68" s="30" t="str">
        <f t="shared" si="41"/>
        <v/>
      </c>
      <c r="DD68" s="43" t="str">
        <f t="shared" si="42"/>
        <v/>
      </c>
      <c r="DE68" s="93" t="str">
        <f t="shared" si="43"/>
        <v/>
      </c>
    </row>
    <row r="69" spans="2:109" x14ac:dyDescent="0.45">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Q69" s="54" t="str">
        <f t="shared" si="3"/>
        <v/>
      </c>
      <c r="BR69" s="122" t="str">
        <f t="shared" si="4"/>
        <v/>
      </c>
      <c r="BS69" s="12" t="str">
        <f t="shared" si="5"/>
        <v/>
      </c>
      <c r="BT69" s="12" t="str">
        <f t="shared" si="6"/>
        <v/>
      </c>
      <c r="BU69" s="44" t="str">
        <f t="shared" si="7"/>
        <v/>
      </c>
      <c r="BV69" s="20" t="str">
        <f t="shared" si="44"/>
        <v/>
      </c>
      <c r="BW69" s="21" t="str">
        <f t="shared" si="45"/>
        <v/>
      </c>
      <c r="BX69" s="21" t="str">
        <f t="shared" si="46"/>
        <v/>
      </c>
      <c r="BY69" s="21" t="str">
        <f t="shared" si="47"/>
        <v/>
      </c>
      <c r="BZ69" s="21" t="str">
        <f t="shared" si="48"/>
        <v/>
      </c>
      <c r="CA69" s="21" t="str">
        <f t="shared" si="49"/>
        <v/>
      </c>
      <c r="CB69" s="43" t="str">
        <f t="shared" si="14"/>
        <v/>
      </c>
      <c r="CC69" s="43" t="str">
        <f t="shared" si="15"/>
        <v/>
      </c>
      <c r="CD69" s="54" t="str">
        <f t="shared" si="16"/>
        <v/>
      </c>
      <c r="CE69" s="93" t="str">
        <f t="shared" si="17"/>
        <v/>
      </c>
      <c r="CF69" s="27" t="str">
        <f t="shared" si="18"/>
        <v/>
      </c>
      <c r="CG69" s="30" t="str">
        <f t="shared" si="19"/>
        <v/>
      </c>
      <c r="CH69" s="30" t="str">
        <f t="shared" si="20"/>
        <v/>
      </c>
      <c r="CI69" s="30" t="str">
        <f t="shared" si="21"/>
        <v/>
      </c>
      <c r="CJ69" s="30" t="str">
        <f t="shared" si="22"/>
        <v/>
      </c>
      <c r="CK69" s="30" t="str">
        <f t="shared" si="23"/>
        <v/>
      </c>
      <c r="CL69" s="30" t="str">
        <f t="shared" si="24"/>
        <v/>
      </c>
      <c r="CM69" s="30" t="str">
        <f t="shared" si="25"/>
        <v/>
      </c>
      <c r="CN69" s="30" t="str">
        <f t="shared" si="26"/>
        <v/>
      </c>
      <c r="CO69" s="30" t="str">
        <f t="shared" si="27"/>
        <v/>
      </c>
      <c r="CP69" s="30" t="str">
        <f t="shared" si="28"/>
        <v/>
      </c>
      <c r="CQ69" s="30" t="str">
        <f t="shared" si="29"/>
        <v/>
      </c>
      <c r="CR69" s="30" t="str">
        <f t="shared" si="30"/>
        <v/>
      </c>
      <c r="CS69" s="30" t="str">
        <f t="shared" si="31"/>
        <v/>
      </c>
      <c r="CT69" s="30" t="str">
        <f t="shared" si="32"/>
        <v/>
      </c>
      <c r="CU69" s="30" t="str">
        <f t="shared" si="33"/>
        <v/>
      </c>
      <c r="CV69" s="30" t="str">
        <f t="shared" si="34"/>
        <v/>
      </c>
      <c r="CW69" s="30" t="str">
        <f t="shared" si="35"/>
        <v/>
      </c>
      <c r="CX69" s="30" t="str">
        <f t="shared" si="36"/>
        <v/>
      </c>
      <c r="CY69" s="30" t="str">
        <f t="shared" si="37"/>
        <v/>
      </c>
      <c r="CZ69" s="30" t="str">
        <f t="shared" si="38"/>
        <v/>
      </c>
      <c r="DA69" s="30" t="str">
        <f t="shared" si="39"/>
        <v/>
      </c>
      <c r="DB69" s="30" t="str">
        <f t="shared" si="40"/>
        <v/>
      </c>
      <c r="DC69" s="30" t="str">
        <f t="shared" si="41"/>
        <v/>
      </c>
      <c r="DD69" s="43" t="str">
        <f t="shared" si="42"/>
        <v/>
      </c>
      <c r="DE69" s="93" t="str">
        <f t="shared" si="43"/>
        <v/>
      </c>
    </row>
    <row r="70" spans="2:109" x14ac:dyDescent="0.45">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Q70" s="54" t="str">
        <f t="shared" ref="BQ70:BQ104" si="50">IF(Z70="","",IF(OR(Z70=0,Z70="na"),0,AA70))</f>
        <v/>
      </c>
      <c r="BR70" s="122" t="str">
        <f t="shared" ref="BR70:BR104" si="51">IF(S70="","",IF(S70="NA",0,1))</f>
        <v/>
      </c>
      <c r="BS70" s="12" t="str">
        <f t="shared" ref="BS70:BS104" si="52">IF(T70="","",IF(T70="NA",0,1))</f>
        <v/>
      </c>
      <c r="BT70" s="12" t="str">
        <f t="shared" ref="BT70:BT104" si="53">IF(U70="","",IF(U70="NA",0,1))</f>
        <v/>
      </c>
      <c r="BU70" s="44" t="str">
        <f t="shared" ref="BU70:BU104" si="54">IF(BR70="","",SUM(BR70:BT70))</f>
        <v/>
      </c>
      <c r="BV70" s="20" t="str">
        <f t="shared" si="44"/>
        <v/>
      </c>
      <c r="BW70" s="21" t="str">
        <f t="shared" si="45"/>
        <v/>
      </c>
      <c r="BX70" s="21" t="str">
        <f t="shared" si="46"/>
        <v/>
      </c>
      <c r="BY70" s="21" t="str">
        <f t="shared" si="47"/>
        <v/>
      </c>
      <c r="BZ70" s="21" t="str">
        <f t="shared" si="48"/>
        <v/>
      </c>
      <c r="CA70" s="21" t="str">
        <f t="shared" si="49"/>
        <v/>
      </c>
      <c r="CB70" s="43" t="str">
        <f t="shared" ref="CB70:CB104" si="55">IF(BV70="","",SUM(BV70:CA70))</f>
        <v/>
      </c>
      <c r="CC70" s="43" t="str">
        <f t="shared" ref="CC70:CC104" si="56">IF(OR(AJ70="",AJ70="na"),"",AVERAGE(AJ70:AQ70))</f>
        <v/>
      </c>
      <c r="CD70" s="54" t="str">
        <f t="shared" ref="CD70:CD103" si="57">IF(OR(AJ70="",AJ70="na"),"",AVERAGE(AJ70,AL70,AN70,AP70))</f>
        <v/>
      </c>
      <c r="CE70" s="93" t="str">
        <f t="shared" ref="CE70:CE103" si="58">IF(OR(AK70="",AK70="na"),"",AVERAGE(AK70,AM70,AO70,AQ70))</f>
        <v/>
      </c>
      <c r="CF70" s="27" t="str">
        <f t="shared" ref="CF70:CF104" si="59">IF(AR70="","",IF(AR70="NA",0,1))</f>
        <v/>
      </c>
      <c r="CG70" s="30" t="str">
        <f t="shared" ref="CG70:CG104" si="60">IF(AS70="","",IF(AS70="NA",0,1))</f>
        <v/>
      </c>
      <c r="CH70" s="30" t="str">
        <f t="shared" ref="CH70:CH104" si="61">IF(AT70="","",IF(AT70="NA",0,1))</f>
        <v/>
      </c>
      <c r="CI70" s="30" t="str">
        <f t="shared" ref="CI70:CI104" si="62">IF(AU70="","",IF(AU70="NA",0,1))</f>
        <v/>
      </c>
      <c r="CJ70" s="30" t="str">
        <f t="shared" ref="CJ70:CJ104" si="63">IF(AV70="","",IF(AV70="NA",0,1))</f>
        <v/>
      </c>
      <c r="CK70" s="30" t="str">
        <f t="shared" ref="CK70:CK104" si="64">IF(AW70="","",IF(AW70="NA",0,1))</f>
        <v/>
      </c>
      <c r="CL70" s="30" t="str">
        <f t="shared" ref="CL70:CL104" si="65">IF(AX70="","",IF(AX70="NA",0,1))</f>
        <v/>
      </c>
      <c r="CM70" s="30" t="str">
        <f t="shared" ref="CM70:CM104" si="66">IF(AY70="","",IF(AY70="NA",0,1))</f>
        <v/>
      </c>
      <c r="CN70" s="30" t="str">
        <f t="shared" ref="CN70:CN104" si="67">IF(AZ70="","",IF(AZ70="NA",0,1))</f>
        <v/>
      </c>
      <c r="CO70" s="30" t="str">
        <f t="shared" ref="CO70:CO104" si="68">IF(BA70="","",IF(BA70="NA",0,1))</f>
        <v/>
      </c>
      <c r="CP70" s="30" t="str">
        <f t="shared" ref="CP70:CP104" si="69">IF(BB70="","",IF(BB70="NA",0,1))</f>
        <v/>
      </c>
      <c r="CQ70" s="30" t="str">
        <f t="shared" ref="CQ70:CQ104" si="70">IF(BC70="","",IF(BC70="NA",0,1))</f>
        <v/>
      </c>
      <c r="CR70" s="30" t="str">
        <f t="shared" ref="CR70:CR104" si="71">IF(BD70="","",IF(BD70="NA",0,1))</f>
        <v/>
      </c>
      <c r="CS70" s="30" t="str">
        <f t="shared" ref="CS70:CS104" si="72">IF(BE70="","",IF(BE70="NA",0,1))</f>
        <v/>
      </c>
      <c r="CT70" s="30" t="str">
        <f t="shared" ref="CT70:CT104" si="73">IF(BF70="","",IF(BF70="NA",0,1))</f>
        <v/>
      </c>
      <c r="CU70" s="30" t="str">
        <f t="shared" ref="CU70:CU104" si="74">IF(BG70="","",IF(BG70="NA",0,1))</f>
        <v/>
      </c>
      <c r="CV70" s="30" t="str">
        <f t="shared" ref="CV70:CV104" si="75">IF(BH70="","",IF(BH70="NA",0,1))</f>
        <v/>
      </c>
      <c r="CW70" s="30" t="str">
        <f t="shared" ref="CW70:CW104" si="76">IF(BI70="","",IF(BI70="NA",0,1))</f>
        <v/>
      </c>
      <c r="CX70" s="30" t="str">
        <f t="shared" ref="CX70:CX104" si="77">IF(BJ70="","",IF(BJ70="NA",0,1))</f>
        <v/>
      </c>
      <c r="CY70" s="30" t="str">
        <f t="shared" ref="CY70:CY104" si="78">IF(BK70="","",IF(BK70="NA",0,1))</f>
        <v/>
      </c>
      <c r="CZ70" s="30" t="str">
        <f t="shared" ref="CZ70:CZ104" si="79">IF(BL70="","",IF(BL70="NA",0,1))</f>
        <v/>
      </c>
      <c r="DA70" s="30" t="str">
        <f t="shared" ref="DA70:DA104" si="80">IF(BM70="","",IF(BM70="NA",0,1))</f>
        <v/>
      </c>
      <c r="DB70" s="30" t="str">
        <f t="shared" ref="DB70:DB104" si="81">IF(BN70="","",IF(BN70="NA",0,1))</f>
        <v/>
      </c>
      <c r="DC70" s="30" t="str">
        <f t="shared" ref="DC70:DC104" si="82">IF(BO70="","",IF(BO70="NA",0,1))</f>
        <v/>
      </c>
      <c r="DD70" s="43" t="str">
        <f t="shared" ref="DD70:DD104" si="83">IF(AND(CF70="",CI70=""),"",SUM(CF70:CH70,CL70:CN70,CR70:CT70,CX70:CZ70))</f>
        <v/>
      </c>
      <c r="DE70" s="93" t="str">
        <f t="shared" ref="DE70:DE104" si="84">IF(AND(CF70="",CI70=""),"",SUM(CI70:CK70,CO70:CQ70,CU70:CW70,DA70:DC70))</f>
        <v/>
      </c>
    </row>
    <row r="71" spans="2:109" x14ac:dyDescent="0.45">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Q71" s="54" t="str">
        <f t="shared" si="50"/>
        <v/>
      </c>
      <c r="BR71" s="122" t="str">
        <f t="shared" si="51"/>
        <v/>
      </c>
      <c r="BS71" s="12" t="str">
        <f t="shared" si="52"/>
        <v/>
      </c>
      <c r="BT71" s="12" t="str">
        <f t="shared" si="53"/>
        <v/>
      </c>
      <c r="BU71" s="44" t="str">
        <f t="shared" si="54"/>
        <v/>
      </c>
      <c r="BV71" s="20" t="str">
        <f t="shared" si="44"/>
        <v/>
      </c>
      <c r="BW71" s="21" t="str">
        <f t="shared" si="45"/>
        <v/>
      </c>
      <c r="BX71" s="21" t="str">
        <f t="shared" si="46"/>
        <v/>
      </c>
      <c r="BY71" s="21" t="str">
        <f t="shared" si="47"/>
        <v/>
      </c>
      <c r="BZ71" s="21" t="str">
        <f t="shared" si="48"/>
        <v/>
      </c>
      <c r="CA71" s="21" t="str">
        <f t="shared" si="49"/>
        <v/>
      </c>
      <c r="CB71" s="43" t="str">
        <f t="shared" si="55"/>
        <v/>
      </c>
      <c r="CC71" s="43" t="str">
        <f t="shared" si="56"/>
        <v/>
      </c>
      <c r="CD71" s="54" t="str">
        <f t="shared" si="57"/>
        <v/>
      </c>
      <c r="CE71" s="93" t="str">
        <f t="shared" si="58"/>
        <v/>
      </c>
      <c r="CF71" s="27" t="str">
        <f t="shared" si="59"/>
        <v/>
      </c>
      <c r="CG71" s="30" t="str">
        <f t="shared" si="60"/>
        <v/>
      </c>
      <c r="CH71" s="30" t="str">
        <f t="shared" si="61"/>
        <v/>
      </c>
      <c r="CI71" s="30" t="str">
        <f t="shared" si="62"/>
        <v/>
      </c>
      <c r="CJ71" s="30" t="str">
        <f t="shared" si="63"/>
        <v/>
      </c>
      <c r="CK71" s="30" t="str">
        <f t="shared" si="64"/>
        <v/>
      </c>
      <c r="CL71" s="30" t="str">
        <f t="shared" si="65"/>
        <v/>
      </c>
      <c r="CM71" s="30" t="str">
        <f t="shared" si="66"/>
        <v/>
      </c>
      <c r="CN71" s="30" t="str">
        <f t="shared" si="67"/>
        <v/>
      </c>
      <c r="CO71" s="30" t="str">
        <f t="shared" si="68"/>
        <v/>
      </c>
      <c r="CP71" s="30" t="str">
        <f t="shared" si="69"/>
        <v/>
      </c>
      <c r="CQ71" s="30" t="str">
        <f t="shared" si="70"/>
        <v/>
      </c>
      <c r="CR71" s="30" t="str">
        <f t="shared" si="71"/>
        <v/>
      </c>
      <c r="CS71" s="30" t="str">
        <f t="shared" si="72"/>
        <v/>
      </c>
      <c r="CT71" s="30" t="str">
        <f t="shared" si="73"/>
        <v/>
      </c>
      <c r="CU71" s="30" t="str">
        <f t="shared" si="74"/>
        <v/>
      </c>
      <c r="CV71" s="30" t="str">
        <f t="shared" si="75"/>
        <v/>
      </c>
      <c r="CW71" s="30" t="str">
        <f t="shared" si="76"/>
        <v/>
      </c>
      <c r="CX71" s="30" t="str">
        <f t="shared" si="77"/>
        <v/>
      </c>
      <c r="CY71" s="30" t="str">
        <f t="shared" si="78"/>
        <v/>
      </c>
      <c r="CZ71" s="30" t="str">
        <f t="shared" si="79"/>
        <v/>
      </c>
      <c r="DA71" s="30" t="str">
        <f t="shared" si="80"/>
        <v/>
      </c>
      <c r="DB71" s="30" t="str">
        <f t="shared" si="81"/>
        <v/>
      </c>
      <c r="DC71" s="30" t="str">
        <f t="shared" si="82"/>
        <v/>
      </c>
      <c r="DD71" s="43" t="str">
        <f t="shared" si="83"/>
        <v/>
      </c>
      <c r="DE71" s="93" t="str">
        <f t="shared" si="84"/>
        <v/>
      </c>
    </row>
    <row r="72" spans="2:109" x14ac:dyDescent="0.45">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Q72" s="54" t="str">
        <f t="shared" si="50"/>
        <v/>
      </c>
      <c r="BR72" s="122" t="str">
        <f t="shared" si="51"/>
        <v/>
      </c>
      <c r="BS72" s="12" t="str">
        <f t="shared" si="52"/>
        <v/>
      </c>
      <c r="BT72" s="12" t="str">
        <f t="shared" si="53"/>
        <v/>
      </c>
      <c r="BU72" s="44" t="str">
        <f t="shared" si="54"/>
        <v/>
      </c>
      <c r="BV72" s="20" t="str">
        <f t="shared" si="44"/>
        <v/>
      </c>
      <c r="BW72" s="21" t="str">
        <f t="shared" si="45"/>
        <v/>
      </c>
      <c r="BX72" s="21" t="str">
        <f t="shared" si="46"/>
        <v/>
      </c>
      <c r="BY72" s="21" t="str">
        <f t="shared" si="47"/>
        <v/>
      </c>
      <c r="BZ72" s="21" t="str">
        <f t="shared" si="48"/>
        <v/>
      </c>
      <c r="CA72" s="21" t="str">
        <f t="shared" si="49"/>
        <v/>
      </c>
      <c r="CB72" s="43" t="str">
        <f t="shared" si="55"/>
        <v/>
      </c>
      <c r="CC72" s="43" t="str">
        <f t="shared" si="56"/>
        <v/>
      </c>
      <c r="CD72" s="54" t="str">
        <f t="shared" si="57"/>
        <v/>
      </c>
      <c r="CE72" s="93" t="str">
        <f t="shared" si="58"/>
        <v/>
      </c>
      <c r="CF72" s="27" t="str">
        <f t="shared" si="59"/>
        <v/>
      </c>
      <c r="CG72" s="30" t="str">
        <f t="shared" si="60"/>
        <v/>
      </c>
      <c r="CH72" s="30" t="str">
        <f t="shared" si="61"/>
        <v/>
      </c>
      <c r="CI72" s="30" t="str">
        <f t="shared" si="62"/>
        <v/>
      </c>
      <c r="CJ72" s="30" t="str">
        <f t="shared" si="63"/>
        <v/>
      </c>
      <c r="CK72" s="30" t="str">
        <f t="shared" si="64"/>
        <v/>
      </c>
      <c r="CL72" s="30" t="str">
        <f t="shared" si="65"/>
        <v/>
      </c>
      <c r="CM72" s="30" t="str">
        <f t="shared" si="66"/>
        <v/>
      </c>
      <c r="CN72" s="30" t="str">
        <f t="shared" si="67"/>
        <v/>
      </c>
      <c r="CO72" s="30" t="str">
        <f t="shared" si="68"/>
        <v/>
      </c>
      <c r="CP72" s="30" t="str">
        <f t="shared" si="69"/>
        <v/>
      </c>
      <c r="CQ72" s="30" t="str">
        <f t="shared" si="70"/>
        <v/>
      </c>
      <c r="CR72" s="30" t="str">
        <f t="shared" si="71"/>
        <v/>
      </c>
      <c r="CS72" s="30" t="str">
        <f t="shared" si="72"/>
        <v/>
      </c>
      <c r="CT72" s="30" t="str">
        <f t="shared" si="73"/>
        <v/>
      </c>
      <c r="CU72" s="30" t="str">
        <f t="shared" si="74"/>
        <v/>
      </c>
      <c r="CV72" s="30" t="str">
        <f t="shared" si="75"/>
        <v/>
      </c>
      <c r="CW72" s="30" t="str">
        <f t="shared" si="76"/>
        <v/>
      </c>
      <c r="CX72" s="30" t="str">
        <f t="shared" si="77"/>
        <v/>
      </c>
      <c r="CY72" s="30" t="str">
        <f t="shared" si="78"/>
        <v/>
      </c>
      <c r="CZ72" s="30" t="str">
        <f t="shared" si="79"/>
        <v/>
      </c>
      <c r="DA72" s="30" t="str">
        <f t="shared" si="80"/>
        <v/>
      </c>
      <c r="DB72" s="30" t="str">
        <f t="shared" si="81"/>
        <v/>
      </c>
      <c r="DC72" s="30" t="str">
        <f t="shared" si="82"/>
        <v/>
      </c>
      <c r="DD72" s="43" t="str">
        <f t="shared" si="83"/>
        <v/>
      </c>
      <c r="DE72" s="93" t="str">
        <f t="shared" si="84"/>
        <v/>
      </c>
    </row>
    <row r="73" spans="2:109" x14ac:dyDescent="0.4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Q73" s="54" t="str">
        <f t="shared" si="50"/>
        <v/>
      </c>
      <c r="BR73" s="122" t="str">
        <f t="shared" si="51"/>
        <v/>
      </c>
      <c r="BS73" s="12" t="str">
        <f t="shared" si="52"/>
        <v/>
      </c>
      <c r="BT73" s="12" t="str">
        <f t="shared" si="53"/>
        <v/>
      </c>
      <c r="BU73" s="44" t="str">
        <f t="shared" si="54"/>
        <v/>
      </c>
      <c r="BV73" s="20" t="str">
        <f t="shared" si="44"/>
        <v/>
      </c>
      <c r="BW73" s="21" t="str">
        <f t="shared" si="45"/>
        <v/>
      </c>
      <c r="BX73" s="21" t="str">
        <f t="shared" si="46"/>
        <v/>
      </c>
      <c r="BY73" s="21" t="str">
        <f t="shared" si="47"/>
        <v/>
      </c>
      <c r="BZ73" s="21" t="str">
        <f t="shared" si="48"/>
        <v/>
      </c>
      <c r="CA73" s="21" t="str">
        <f t="shared" si="49"/>
        <v/>
      </c>
      <c r="CB73" s="43" t="str">
        <f t="shared" si="55"/>
        <v/>
      </c>
      <c r="CC73" s="43" t="str">
        <f t="shared" si="56"/>
        <v/>
      </c>
      <c r="CD73" s="54" t="str">
        <f t="shared" si="57"/>
        <v/>
      </c>
      <c r="CE73" s="93" t="str">
        <f t="shared" si="58"/>
        <v/>
      </c>
      <c r="CF73" s="27" t="str">
        <f t="shared" si="59"/>
        <v/>
      </c>
      <c r="CG73" s="30" t="str">
        <f t="shared" si="60"/>
        <v/>
      </c>
      <c r="CH73" s="30" t="str">
        <f t="shared" si="61"/>
        <v/>
      </c>
      <c r="CI73" s="30" t="str">
        <f t="shared" si="62"/>
        <v/>
      </c>
      <c r="CJ73" s="30" t="str">
        <f t="shared" si="63"/>
        <v/>
      </c>
      <c r="CK73" s="30" t="str">
        <f t="shared" si="64"/>
        <v/>
      </c>
      <c r="CL73" s="30" t="str">
        <f t="shared" si="65"/>
        <v/>
      </c>
      <c r="CM73" s="30" t="str">
        <f t="shared" si="66"/>
        <v/>
      </c>
      <c r="CN73" s="30" t="str">
        <f t="shared" si="67"/>
        <v/>
      </c>
      <c r="CO73" s="30" t="str">
        <f t="shared" si="68"/>
        <v/>
      </c>
      <c r="CP73" s="30" t="str">
        <f t="shared" si="69"/>
        <v/>
      </c>
      <c r="CQ73" s="30" t="str">
        <f t="shared" si="70"/>
        <v/>
      </c>
      <c r="CR73" s="30" t="str">
        <f t="shared" si="71"/>
        <v/>
      </c>
      <c r="CS73" s="30" t="str">
        <f t="shared" si="72"/>
        <v/>
      </c>
      <c r="CT73" s="30" t="str">
        <f t="shared" si="73"/>
        <v/>
      </c>
      <c r="CU73" s="30" t="str">
        <f t="shared" si="74"/>
        <v/>
      </c>
      <c r="CV73" s="30" t="str">
        <f t="shared" si="75"/>
        <v/>
      </c>
      <c r="CW73" s="30" t="str">
        <f t="shared" si="76"/>
        <v/>
      </c>
      <c r="CX73" s="30" t="str">
        <f t="shared" si="77"/>
        <v/>
      </c>
      <c r="CY73" s="30" t="str">
        <f t="shared" si="78"/>
        <v/>
      </c>
      <c r="CZ73" s="30" t="str">
        <f t="shared" si="79"/>
        <v/>
      </c>
      <c r="DA73" s="30" t="str">
        <f t="shared" si="80"/>
        <v/>
      </c>
      <c r="DB73" s="30" t="str">
        <f t="shared" si="81"/>
        <v/>
      </c>
      <c r="DC73" s="30" t="str">
        <f t="shared" si="82"/>
        <v/>
      </c>
      <c r="DD73" s="43" t="str">
        <f t="shared" si="83"/>
        <v/>
      </c>
      <c r="DE73" s="93" t="str">
        <f t="shared" si="84"/>
        <v/>
      </c>
    </row>
    <row r="74" spans="2:109" x14ac:dyDescent="0.4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Q74" s="54" t="str">
        <f t="shared" si="50"/>
        <v/>
      </c>
      <c r="BR74" s="122" t="str">
        <f t="shared" si="51"/>
        <v/>
      </c>
      <c r="BS74" s="12" t="str">
        <f t="shared" si="52"/>
        <v/>
      </c>
      <c r="BT74" s="12" t="str">
        <f t="shared" si="53"/>
        <v/>
      </c>
      <c r="BU74" s="44" t="str">
        <f t="shared" si="54"/>
        <v/>
      </c>
      <c r="BV74" s="20" t="str">
        <f t="shared" ref="BV74:BV104" si="85">IF(K74="","",IF(K74="na",0,1))</f>
        <v/>
      </c>
      <c r="BW74" s="21" t="str">
        <f t="shared" ref="BW74:BW104" si="86">IF(L74="","",IF(L74="na",0,1))</f>
        <v/>
      </c>
      <c r="BX74" s="21" t="str">
        <f t="shared" ref="BX74:BX104" si="87">IF(M74="","",IF(M74="na",0,1))</f>
        <v/>
      </c>
      <c r="BY74" s="21" t="str">
        <f t="shared" ref="BY74:BY104" si="88">IF(N74="","",IF(N74="na",0,1))</f>
        <v/>
      </c>
      <c r="BZ74" s="21" t="str">
        <f t="shared" ref="BZ74:BZ104" si="89">IF(O74="","",IF(O74="na",0,1))</f>
        <v/>
      </c>
      <c r="CA74" s="21" t="str">
        <f t="shared" ref="CA74:CA104" si="90">IF(P74="","",IF(P74="na",0,1))</f>
        <v/>
      </c>
      <c r="CB74" s="43" t="str">
        <f t="shared" si="55"/>
        <v/>
      </c>
      <c r="CC74" s="43" t="str">
        <f t="shared" si="56"/>
        <v/>
      </c>
      <c r="CD74" s="54" t="str">
        <f t="shared" si="57"/>
        <v/>
      </c>
      <c r="CE74" s="93" t="str">
        <f t="shared" si="58"/>
        <v/>
      </c>
      <c r="CF74" s="27" t="str">
        <f t="shared" si="59"/>
        <v/>
      </c>
      <c r="CG74" s="30" t="str">
        <f t="shared" si="60"/>
        <v/>
      </c>
      <c r="CH74" s="30" t="str">
        <f t="shared" si="61"/>
        <v/>
      </c>
      <c r="CI74" s="30" t="str">
        <f t="shared" si="62"/>
        <v/>
      </c>
      <c r="CJ74" s="30" t="str">
        <f t="shared" si="63"/>
        <v/>
      </c>
      <c r="CK74" s="30" t="str">
        <f t="shared" si="64"/>
        <v/>
      </c>
      <c r="CL74" s="30" t="str">
        <f t="shared" si="65"/>
        <v/>
      </c>
      <c r="CM74" s="30" t="str">
        <f t="shared" si="66"/>
        <v/>
      </c>
      <c r="CN74" s="30" t="str">
        <f t="shared" si="67"/>
        <v/>
      </c>
      <c r="CO74" s="30" t="str">
        <f t="shared" si="68"/>
        <v/>
      </c>
      <c r="CP74" s="30" t="str">
        <f t="shared" si="69"/>
        <v/>
      </c>
      <c r="CQ74" s="30" t="str">
        <f t="shared" si="70"/>
        <v/>
      </c>
      <c r="CR74" s="30" t="str">
        <f t="shared" si="71"/>
        <v/>
      </c>
      <c r="CS74" s="30" t="str">
        <f t="shared" si="72"/>
        <v/>
      </c>
      <c r="CT74" s="30" t="str">
        <f t="shared" si="73"/>
        <v/>
      </c>
      <c r="CU74" s="30" t="str">
        <f t="shared" si="74"/>
        <v/>
      </c>
      <c r="CV74" s="30" t="str">
        <f t="shared" si="75"/>
        <v/>
      </c>
      <c r="CW74" s="30" t="str">
        <f t="shared" si="76"/>
        <v/>
      </c>
      <c r="CX74" s="30" t="str">
        <f t="shared" si="77"/>
        <v/>
      </c>
      <c r="CY74" s="30" t="str">
        <f t="shared" si="78"/>
        <v/>
      </c>
      <c r="CZ74" s="30" t="str">
        <f t="shared" si="79"/>
        <v/>
      </c>
      <c r="DA74" s="30" t="str">
        <f t="shared" si="80"/>
        <v/>
      </c>
      <c r="DB74" s="30" t="str">
        <f t="shared" si="81"/>
        <v/>
      </c>
      <c r="DC74" s="30" t="str">
        <f t="shared" si="82"/>
        <v/>
      </c>
      <c r="DD74" s="43" t="str">
        <f t="shared" si="83"/>
        <v/>
      </c>
      <c r="DE74" s="93" t="str">
        <f t="shared" si="84"/>
        <v/>
      </c>
    </row>
    <row r="75" spans="2:109" x14ac:dyDescent="0.4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Q75" s="54" t="str">
        <f t="shared" si="50"/>
        <v/>
      </c>
      <c r="BR75" s="122" t="str">
        <f t="shared" si="51"/>
        <v/>
      </c>
      <c r="BS75" s="12" t="str">
        <f t="shared" si="52"/>
        <v/>
      </c>
      <c r="BT75" s="12" t="str">
        <f t="shared" si="53"/>
        <v/>
      </c>
      <c r="BU75" s="44" t="str">
        <f t="shared" si="54"/>
        <v/>
      </c>
      <c r="BV75" s="20" t="str">
        <f t="shared" si="85"/>
        <v/>
      </c>
      <c r="BW75" s="21" t="str">
        <f t="shared" si="86"/>
        <v/>
      </c>
      <c r="BX75" s="21" t="str">
        <f t="shared" si="87"/>
        <v/>
      </c>
      <c r="BY75" s="21" t="str">
        <f t="shared" si="88"/>
        <v/>
      </c>
      <c r="BZ75" s="21" t="str">
        <f t="shared" si="89"/>
        <v/>
      </c>
      <c r="CA75" s="21" t="str">
        <f t="shared" si="90"/>
        <v/>
      </c>
      <c r="CB75" s="43" t="str">
        <f t="shared" si="55"/>
        <v/>
      </c>
      <c r="CC75" s="43" t="str">
        <f t="shared" si="56"/>
        <v/>
      </c>
      <c r="CD75" s="54" t="str">
        <f t="shared" si="57"/>
        <v/>
      </c>
      <c r="CE75" s="93" t="str">
        <f t="shared" si="58"/>
        <v/>
      </c>
      <c r="CF75" s="27" t="str">
        <f t="shared" si="59"/>
        <v/>
      </c>
      <c r="CG75" s="30" t="str">
        <f t="shared" si="60"/>
        <v/>
      </c>
      <c r="CH75" s="30" t="str">
        <f t="shared" si="61"/>
        <v/>
      </c>
      <c r="CI75" s="30" t="str">
        <f t="shared" si="62"/>
        <v/>
      </c>
      <c r="CJ75" s="30" t="str">
        <f t="shared" si="63"/>
        <v/>
      </c>
      <c r="CK75" s="30" t="str">
        <f t="shared" si="64"/>
        <v/>
      </c>
      <c r="CL75" s="30" t="str">
        <f t="shared" si="65"/>
        <v/>
      </c>
      <c r="CM75" s="30" t="str">
        <f t="shared" si="66"/>
        <v/>
      </c>
      <c r="CN75" s="30" t="str">
        <f t="shared" si="67"/>
        <v/>
      </c>
      <c r="CO75" s="30" t="str">
        <f t="shared" si="68"/>
        <v/>
      </c>
      <c r="CP75" s="30" t="str">
        <f t="shared" si="69"/>
        <v/>
      </c>
      <c r="CQ75" s="30" t="str">
        <f t="shared" si="70"/>
        <v/>
      </c>
      <c r="CR75" s="30" t="str">
        <f t="shared" si="71"/>
        <v/>
      </c>
      <c r="CS75" s="30" t="str">
        <f t="shared" si="72"/>
        <v/>
      </c>
      <c r="CT75" s="30" t="str">
        <f t="shared" si="73"/>
        <v/>
      </c>
      <c r="CU75" s="30" t="str">
        <f t="shared" si="74"/>
        <v/>
      </c>
      <c r="CV75" s="30" t="str">
        <f t="shared" si="75"/>
        <v/>
      </c>
      <c r="CW75" s="30" t="str">
        <f t="shared" si="76"/>
        <v/>
      </c>
      <c r="CX75" s="30" t="str">
        <f t="shared" si="77"/>
        <v/>
      </c>
      <c r="CY75" s="30" t="str">
        <f t="shared" si="78"/>
        <v/>
      </c>
      <c r="CZ75" s="30" t="str">
        <f t="shared" si="79"/>
        <v/>
      </c>
      <c r="DA75" s="30" t="str">
        <f t="shared" si="80"/>
        <v/>
      </c>
      <c r="DB75" s="30" t="str">
        <f t="shared" si="81"/>
        <v/>
      </c>
      <c r="DC75" s="30" t="str">
        <f t="shared" si="82"/>
        <v/>
      </c>
      <c r="DD75" s="43" t="str">
        <f t="shared" si="83"/>
        <v/>
      </c>
      <c r="DE75" s="93" t="str">
        <f t="shared" si="84"/>
        <v/>
      </c>
    </row>
    <row r="76" spans="2:109" x14ac:dyDescent="0.4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Q76" s="54" t="str">
        <f t="shared" si="50"/>
        <v/>
      </c>
      <c r="BR76" s="122" t="str">
        <f t="shared" si="51"/>
        <v/>
      </c>
      <c r="BS76" s="12" t="str">
        <f t="shared" si="52"/>
        <v/>
      </c>
      <c r="BT76" s="12" t="str">
        <f t="shared" si="53"/>
        <v/>
      </c>
      <c r="BU76" s="44" t="str">
        <f t="shared" si="54"/>
        <v/>
      </c>
      <c r="BV76" s="20" t="str">
        <f t="shared" si="85"/>
        <v/>
      </c>
      <c r="BW76" s="21" t="str">
        <f t="shared" si="86"/>
        <v/>
      </c>
      <c r="BX76" s="21" t="str">
        <f t="shared" si="87"/>
        <v/>
      </c>
      <c r="BY76" s="21" t="str">
        <f t="shared" si="88"/>
        <v/>
      </c>
      <c r="BZ76" s="21" t="str">
        <f t="shared" si="89"/>
        <v/>
      </c>
      <c r="CA76" s="21" t="str">
        <f t="shared" si="90"/>
        <v/>
      </c>
      <c r="CB76" s="43" t="str">
        <f t="shared" si="55"/>
        <v/>
      </c>
      <c r="CC76" s="43" t="str">
        <f t="shared" si="56"/>
        <v/>
      </c>
      <c r="CD76" s="54" t="str">
        <f t="shared" si="57"/>
        <v/>
      </c>
      <c r="CE76" s="93" t="str">
        <f t="shared" si="58"/>
        <v/>
      </c>
      <c r="CF76" s="27" t="str">
        <f t="shared" si="59"/>
        <v/>
      </c>
      <c r="CG76" s="30" t="str">
        <f t="shared" si="60"/>
        <v/>
      </c>
      <c r="CH76" s="30" t="str">
        <f t="shared" si="61"/>
        <v/>
      </c>
      <c r="CI76" s="30" t="str">
        <f t="shared" si="62"/>
        <v/>
      </c>
      <c r="CJ76" s="30" t="str">
        <f t="shared" si="63"/>
        <v/>
      </c>
      <c r="CK76" s="30" t="str">
        <f t="shared" si="64"/>
        <v/>
      </c>
      <c r="CL76" s="30" t="str">
        <f t="shared" si="65"/>
        <v/>
      </c>
      <c r="CM76" s="30" t="str">
        <f t="shared" si="66"/>
        <v/>
      </c>
      <c r="CN76" s="30" t="str">
        <f t="shared" si="67"/>
        <v/>
      </c>
      <c r="CO76" s="30" t="str">
        <f t="shared" si="68"/>
        <v/>
      </c>
      <c r="CP76" s="30" t="str">
        <f t="shared" si="69"/>
        <v/>
      </c>
      <c r="CQ76" s="30" t="str">
        <f t="shared" si="70"/>
        <v/>
      </c>
      <c r="CR76" s="30" t="str">
        <f t="shared" si="71"/>
        <v/>
      </c>
      <c r="CS76" s="30" t="str">
        <f t="shared" si="72"/>
        <v/>
      </c>
      <c r="CT76" s="30" t="str">
        <f t="shared" si="73"/>
        <v/>
      </c>
      <c r="CU76" s="30" t="str">
        <f t="shared" si="74"/>
        <v/>
      </c>
      <c r="CV76" s="30" t="str">
        <f t="shared" si="75"/>
        <v/>
      </c>
      <c r="CW76" s="30" t="str">
        <f t="shared" si="76"/>
        <v/>
      </c>
      <c r="CX76" s="30" t="str">
        <f t="shared" si="77"/>
        <v/>
      </c>
      <c r="CY76" s="30" t="str">
        <f t="shared" si="78"/>
        <v/>
      </c>
      <c r="CZ76" s="30" t="str">
        <f t="shared" si="79"/>
        <v/>
      </c>
      <c r="DA76" s="30" t="str">
        <f t="shared" si="80"/>
        <v/>
      </c>
      <c r="DB76" s="30" t="str">
        <f t="shared" si="81"/>
        <v/>
      </c>
      <c r="DC76" s="30" t="str">
        <f t="shared" si="82"/>
        <v/>
      </c>
      <c r="DD76" s="43" t="str">
        <f t="shared" si="83"/>
        <v/>
      </c>
      <c r="DE76" s="93" t="str">
        <f t="shared" si="84"/>
        <v/>
      </c>
    </row>
    <row r="77" spans="2:109" x14ac:dyDescent="0.4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Q77" s="54" t="str">
        <f t="shared" si="50"/>
        <v/>
      </c>
      <c r="BR77" s="122" t="str">
        <f t="shared" si="51"/>
        <v/>
      </c>
      <c r="BS77" s="12" t="str">
        <f t="shared" si="52"/>
        <v/>
      </c>
      <c r="BT77" s="12" t="str">
        <f t="shared" si="53"/>
        <v/>
      </c>
      <c r="BU77" s="44" t="str">
        <f t="shared" si="54"/>
        <v/>
      </c>
      <c r="BV77" s="20" t="str">
        <f t="shared" si="85"/>
        <v/>
      </c>
      <c r="BW77" s="21" t="str">
        <f t="shared" si="86"/>
        <v/>
      </c>
      <c r="BX77" s="21" t="str">
        <f t="shared" si="87"/>
        <v/>
      </c>
      <c r="BY77" s="21" t="str">
        <f t="shared" si="88"/>
        <v/>
      </c>
      <c r="BZ77" s="21" t="str">
        <f t="shared" si="89"/>
        <v/>
      </c>
      <c r="CA77" s="21" t="str">
        <f t="shared" si="90"/>
        <v/>
      </c>
      <c r="CB77" s="43" t="str">
        <f t="shared" si="55"/>
        <v/>
      </c>
      <c r="CC77" s="43" t="str">
        <f t="shared" si="56"/>
        <v/>
      </c>
      <c r="CD77" s="54" t="str">
        <f t="shared" si="57"/>
        <v/>
      </c>
      <c r="CE77" s="93" t="str">
        <f t="shared" si="58"/>
        <v/>
      </c>
      <c r="CF77" s="27" t="str">
        <f t="shared" si="59"/>
        <v/>
      </c>
      <c r="CG77" s="30" t="str">
        <f t="shared" si="60"/>
        <v/>
      </c>
      <c r="CH77" s="30" t="str">
        <f t="shared" si="61"/>
        <v/>
      </c>
      <c r="CI77" s="30" t="str">
        <f t="shared" si="62"/>
        <v/>
      </c>
      <c r="CJ77" s="30" t="str">
        <f t="shared" si="63"/>
        <v/>
      </c>
      <c r="CK77" s="30" t="str">
        <f t="shared" si="64"/>
        <v/>
      </c>
      <c r="CL77" s="30" t="str">
        <f t="shared" si="65"/>
        <v/>
      </c>
      <c r="CM77" s="30" t="str">
        <f t="shared" si="66"/>
        <v/>
      </c>
      <c r="CN77" s="30" t="str">
        <f t="shared" si="67"/>
        <v/>
      </c>
      <c r="CO77" s="30" t="str">
        <f t="shared" si="68"/>
        <v/>
      </c>
      <c r="CP77" s="30" t="str">
        <f t="shared" si="69"/>
        <v/>
      </c>
      <c r="CQ77" s="30" t="str">
        <f t="shared" si="70"/>
        <v/>
      </c>
      <c r="CR77" s="30" t="str">
        <f t="shared" si="71"/>
        <v/>
      </c>
      <c r="CS77" s="30" t="str">
        <f t="shared" si="72"/>
        <v/>
      </c>
      <c r="CT77" s="30" t="str">
        <f t="shared" si="73"/>
        <v/>
      </c>
      <c r="CU77" s="30" t="str">
        <f t="shared" si="74"/>
        <v/>
      </c>
      <c r="CV77" s="30" t="str">
        <f t="shared" si="75"/>
        <v/>
      </c>
      <c r="CW77" s="30" t="str">
        <f t="shared" si="76"/>
        <v/>
      </c>
      <c r="CX77" s="30" t="str">
        <f t="shared" si="77"/>
        <v/>
      </c>
      <c r="CY77" s="30" t="str">
        <f t="shared" si="78"/>
        <v/>
      </c>
      <c r="CZ77" s="30" t="str">
        <f t="shared" si="79"/>
        <v/>
      </c>
      <c r="DA77" s="30" t="str">
        <f t="shared" si="80"/>
        <v/>
      </c>
      <c r="DB77" s="30" t="str">
        <f t="shared" si="81"/>
        <v/>
      </c>
      <c r="DC77" s="30" t="str">
        <f t="shared" si="82"/>
        <v/>
      </c>
      <c r="DD77" s="43" t="str">
        <f t="shared" si="83"/>
        <v/>
      </c>
      <c r="DE77" s="93" t="str">
        <f t="shared" si="84"/>
        <v/>
      </c>
    </row>
    <row r="78" spans="2:109" x14ac:dyDescent="0.4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Q78" s="54" t="str">
        <f t="shared" si="50"/>
        <v/>
      </c>
      <c r="BR78" s="122" t="str">
        <f t="shared" si="51"/>
        <v/>
      </c>
      <c r="BS78" s="12" t="str">
        <f t="shared" si="52"/>
        <v/>
      </c>
      <c r="BT78" s="12" t="str">
        <f t="shared" si="53"/>
        <v/>
      </c>
      <c r="BU78" s="44" t="str">
        <f t="shared" si="54"/>
        <v/>
      </c>
      <c r="BV78" s="20" t="str">
        <f t="shared" si="85"/>
        <v/>
      </c>
      <c r="BW78" s="21" t="str">
        <f t="shared" si="86"/>
        <v/>
      </c>
      <c r="BX78" s="21" t="str">
        <f t="shared" si="87"/>
        <v/>
      </c>
      <c r="BY78" s="21" t="str">
        <f t="shared" si="88"/>
        <v/>
      </c>
      <c r="BZ78" s="21" t="str">
        <f t="shared" si="89"/>
        <v/>
      </c>
      <c r="CA78" s="21" t="str">
        <f t="shared" si="90"/>
        <v/>
      </c>
      <c r="CB78" s="43" t="str">
        <f t="shared" si="55"/>
        <v/>
      </c>
      <c r="CC78" s="43" t="str">
        <f t="shared" si="56"/>
        <v/>
      </c>
      <c r="CD78" s="54" t="str">
        <f t="shared" si="57"/>
        <v/>
      </c>
      <c r="CE78" s="93" t="str">
        <f t="shared" si="58"/>
        <v/>
      </c>
      <c r="CF78" s="27" t="str">
        <f t="shared" si="59"/>
        <v/>
      </c>
      <c r="CG78" s="30" t="str">
        <f t="shared" si="60"/>
        <v/>
      </c>
      <c r="CH78" s="30" t="str">
        <f t="shared" si="61"/>
        <v/>
      </c>
      <c r="CI78" s="30" t="str">
        <f t="shared" si="62"/>
        <v/>
      </c>
      <c r="CJ78" s="30" t="str">
        <f t="shared" si="63"/>
        <v/>
      </c>
      <c r="CK78" s="30" t="str">
        <f t="shared" si="64"/>
        <v/>
      </c>
      <c r="CL78" s="30" t="str">
        <f t="shared" si="65"/>
        <v/>
      </c>
      <c r="CM78" s="30" t="str">
        <f t="shared" si="66"/>
        <v/>
      </c>
      <c r="CN78" s="30" t="str">
        <f t="shared" si="67"/>
        <v/>
      </c>
      <c r="CO78" s="30" t="str">
        <f t="shared" si="68"/>
        <v/>
      </c>
      <c r="CP78" s="30" t="str">
        <f t="shared" si="69"/>
        <v/>
      </c>
      <c r="CQ78" s="30" t="str">
        <f t="shared" si="70"/>
        <v/>
      </c>
      <c r="CR78" s="30" t="str">
        <f t="shared" si="71"/>
        <v/>
      </c>
      <c r="CS78" s="30" t="str">
        <f t="shared" si="72"/>
        <v/>
      </c>
      <c r="CT78" s="30" t="str">
        <f t="shared" si="73"/>
        <v/>
      </c>
      <c r="CU78" s="30" t="str">
        <f t="shared" si="74"/>
        <v/>
      </c>
      <c r="CV78" s="30" t="str">
        <f t="shared" si="75"/>
        <v/>
      </c>
      <c r="CW78" s="30" t="str">
        <f t="shared" si="76"/>
        <v/>
      </c>
      <c r="CX78" s="30" t="str">
        <f t="shared" si="77"/>
        <v/>
      </c>
      <c r="CY78" s="30" t="str">
        <f t="shared" si="78"/>
        <v/>
      </c>
      <c r="CZ78" s="30" t="str">
        <f t="shared" si="79"/>
        <v/>
      </c>
      <c r="DA78" s="30" t="str">
        <f t="shared" si="80"/>
        <v/>
      </c>
      <c r="DB78" s="30" t="str">
        <f t="shared" si="81"/>
        <v/>
      </c>
      <c r="DC78" s="30" t="str">
        <f t="shared" si="82"/>
        <v/>
      </c>
      <c r="DD78" s="43" t="str">
        <f t="shared" si="83"/>
        <v/>
      </c>
      <c r="DE78" s="93" t="str">
        <f t="shared" si="84"/>
        <v/>
      </c>
    </row>
    <row r="79" spans="2:109" x14ac:dyDescent="0.4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Q79" s="54" t="str">
        <f t="shared" si="50"/>
        <v/>
      </c>
      <c r="BR79" s="122" t="str">
        <f t="shared" si="51"/>
        <v/>
      </c>
      <c r="BS79" s="12" t="str">
        <f t="shared" si="52"/>
        <v/>
      </c>
      <c r="BT79" s="12" t="str">
        <f t="shared" si="53"/>
        <v/>
      </c>
      <c r="BU79" s="44" t="str">
        <f t="shared" si="54"/>
        <v/>
      </c>
      <c r="BV79" s="20" t="str">
        <f t="shared" si="85"/>
        <v/>
      </c>
      <c r="BW79" s="21" t="str">
        <f t="shared" si="86"/>
        <v/>
      </c>
      <c r="BX79" s="21" t="str">
        <f t="shared" si="87"/>
        <v/>
      </c>
      <c r="BY79" s="21" t="str">
        <f t="shared" si="88"/>
        <v/>
      </c>
      <c r="BZ79" s="21" t="str">
        <f t="shared" si="89"/>
        <v/>
      </c>
      <c r="CA79" s="21" t="str">
        <f t="shared" si="90"/>
        <v/>
      </c>
      <c r="CB79" s="43" t="str">
        <f t="shared" si="55"/>
        <v/>
      </c>
      <c r="CC79" s="43" t="str">
        <f t="shared" si="56"/>
        <v/>
      </c>
      <c r="CD79" s="54" t="str">
        <f t="shared" si="57"/>
        <v/>
      </c>
      <c r="CE79" s="93" t="str">
        <f t="shared" si="58"/>
        <v/>
      </c>
      <c r="CF79" s="27" t="str">
        <f t="shared" si="59"/>
        <v/>
      </c>
      <c r="CG79" s="30" t="str">
        <f t="shared" si="60"/>
        <v/>
      </c>
      <c r="CH79" s="30" t="str">
        <f t="shared" si="61"/>
        <v/>
      </c>
      <c r="CI79" s="30" t="str">
        <f t="shared" si="62"/>
        <v/>
      </c>
      <c r="CJ79" s="30" t="str">
        <f t="shared" si="63"/>
        <v/>
      </c>
      <c r="CK79" s="30" t="str">
        <f t="shared" si="64"/>
        <v/>
      </c>
      <c r="CL79" s="30" t="str">
        <f t="shared" si="65"/>
        <v/>
      </c>
      <c r="CM79" s="30" t="str">
        <f t="shared" si="66"/>
        <v/>
      </c>
      <c r="CN79" s="30" t="str">
        <f t="shared" si="67"/>
        <v/>
      </c>
      <c r="CO79" s="30" t="str">
        <f t="shared" si="68"/>
        <v/>
      </c>
      <c r="CP79" s="30" t="str">
        <f t="shared" si="69"/>
        <v/>
      </c>
      <c r="CQ79" s="30" t="str">
        <f t="shared" si="70"/>
        <v/>
      </c>
      <c r="CR79" s="30" t="str">
        <f t="shared" si="71"/>
        <v/>
      </c>
      <c r="CS79" s="30" t="str">
        <f t="shared" si="72"/>
        <v/>
      </c>
      <c r="CT79" s="30" t="str">
        <f t="shared" si="73"/>
        <v/>
      </c>
      <c r="CU79" s="30" t="str">
        <f t="shared" si="74"/>
        <v/>
      </c>
      <c r="CV79" s="30" t="str">
        <f t="shared" si="75"/>
        <v/>
      </c>
      <c r="CW79" s="30" t="str">
        <f t="shared" si="76"/>
        <v/>
      </c>
      <c r="CX79" s="30" t="str">
        <f t="shared" si="77"/>
        <v/>
      </c>
      <c r="CY79" s="30" t="str">
        <f t="shared" si="78"/>
        <v/>
      </c>
      <c r="CZ79" s="30" t="str">
        <f t="shared" si="79"/>
        <v/>
      </c>
      <c r="DA79" s="30" t="str">
        <f t="shared" si="80"/>
        <v/>
      </c>
      <c r="DB79" s="30" t="str">
        <f t="shared" si="81"/>
        <v/>
      </c>
      <c r="DC79" s="30" t="str">
        <f t="shared" si="82"/>
        <v/>
      </c>
      <c r="DD79" s="43" t="str">
        <f t="shared" si="83"/>
        <v/>
      </c>
      <c r="DE79" s="93" t="str">
        <f t="shared" si="84"/>
        <v/>
      </c>
    </row>
    <row r="80" spans="2:109" x14ac:dyDescent="0.4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Q80" s="54" t="str">
        <f t="shared" si="50"/>
        <v/>
      </c>
      <c r="BR80" s="122" t="str">
        <f t="shared" si="51"/>
        <v/>
      </c>
      <c r="BS80" s="12" t="str">
        <f t="shared" si="52"/>
        <v/>
      </c>
      <c r="BT80" s="12" t="str">
        <f t="shared" si="53"/>
        <v/>
      </c>
      <c r="BU80" s="44" t="str">
        <f t="shared" si="54"/>
        <v/>
      </c>
      <c r="BV80" s="20" t="str">
        <f t="shared" si="85"/>
        <v/>
      </c>
      <c r="BW80" s="21" t="str">
        <f t="shared" si="86"/>
        <v/>
      </c>
      <c r="BX80" s="21" t="str">
        <f t="shared" si="87"/>
        <v/>
      </c>
      <c r="BY80" s="21" t="str">
        <f t="shared" si="88"/>
        <v/>
      </c>
      <c r="BZ80" s="21" t="str">
        <f t="shared" si="89"/>
        <v/>
      </c>
      <c r="CA80" s="21" t="str">
        <f t="shared" si="90"/>
        <v/>
      </c>
      <c r="CB80" s="43" t="str">
        <f t="shared" si="55"/>
        <v/>
      </c>
      <c r="CC80" s="43" t="str">
        <f t="shared" si="56"/>
        <v/>
      </c>
      <c r="CD80" s="54" t="str">
        <f t="shared" si="57"/>
        <v/>
      </c>
      <c r="CE80" s="93" t="str">
        <f t="shared" si="58"/>
        <v/>
      </c>
      <c r="CF80" s="27" t="str">
        <f t="shared" si="59"/>
        <v/>
      </c>
      <c r="CG80" s="30" t="str">
        <f t="shared" si="60"/>
        <v/>
      </c>
      <c r="CH80" s="30" t="str">
        <f t="shared" si="61"/>
        <v/>
      </c>
      <c r="CI80" s="30" t="str">
        <f t="shared" si="62"/>
        <v/>
      </c>
      <c r="CJ80" s="30" t="str">
        <f t="shared" si="63"/>
        <v/>
      </c>
      <c r="CK80" s="30" t="str">
        <f t="shared" si="64"/>
        <v/>
      </c>
      <c r="CL80" s="30" t="str">
        <f t="shared" si="65"/>
        <v/>
      </c>
      <c r="CM80" s="30" t="str">
        <f t="shared" si="66"/>
        <v/>
      </c>
      <c r="CN80" s="30" t="str">
        <f t="shared" si="67"/>
        <v/>
      </c>
      <c r="CO80" s="30" t="str">
        <f t="shared" si="68"/>
        <v/>
      </c>
      <c r="CP80" s="30" t="str">
        <f t="shared" si="69"/>
        <v/>
      </c>
      <c r="CQ80" s="30" t="str">
        <f t="shared" si="70"/>
        <v/>
      </c>
      <c r="CR80" s="30" t="str">
        <f t="shared" si="71"/>
        <v/>
      </c>
      <c r="CS80" s="30" t="str">
        <f t="shared" si="72"/>
        <v/>
      </c>
      <c r="CT80" s="30" t="str">
        <f t="shared" si="73"/>
        <v/>
      </c>
      <c r="CU80" s="30" t="str">
        <f t="shared" si="74"/>
        <v/>
      </c>
      <c r="CV80" s="30" t="str">
        <f t="shared" si="75"/>
        <v/>
      </c>
      <c r="CW80" s="30" t="str">
        <f t="shared" si="76"/>
        <v/>
      </c>
      <c r="CX80" s="30" t="str">
        <f t="shared" si="77"/>
        <v/>
      </c>
      <c r="CY80" s="30" t="str">
        <f t="shared" si="78"/>
        <v/>
      </c>
      <c r="CZ80" s="30" t="str">
        <f t="shared" si="79"/>
        <v/>
      </c>
      <c r="DA80" s="30" t="str">
        <f t="shared" si="80"/>
        <v/>
      </c>
      <c r="DB80" s="30" t="str">
        <f t="shared" si="81"/>
        <v/>
      </c>
      <c r="DC80" s="30" t="str">
        <f t="shared" si="82"/>
        <v/>
      </c>
      <c r="DD80" s="43" t="str">
        <f t="shared" si="83"/>
        <v/>
      </c>
      <c r="DE80" s="93" t="str">
        <f t="shared" si="84"/>
        <v/>
      </c>
    </row>
    <row r="81" spans="2:109" x14ac:dyDescent="0.4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Q81" s="54" t="str">
        <f t="shared" si="50"/>
        <v/>
      </c>
      <c r="BR81" s="122" t="str">
        <f t="shared" si="51"/>
        <v/>
      </c>
      <c r="BS81" s="12" t="str">
        <f t="shared" si="52"/>
        <v/>
      </c>
      <c r="BT81" s="12" t="str">
        <f t="shared" si="53"/>
        <v/>
      </c>
      <c r="BU81" s="44" t="str">
        <f t="shared" si="54"/>
        <v/>
      </c>
      <c r="BV81" s="20" t="str">
        <f t="shared" si="85"/>
        <v/>
      </c>
      <c r="BW81" s="21" t="str">
        <f t="shared" si="86"/>
        <v/>
      </c>
      <c r="BX81" s="21" t="str">
        <f t="shared" si="87"/>
        <v/>
      </c>
      <c r="BY81" s="21" t="str">
        <f t="shared" si="88"/>
        <v/>
      </c>
      <c r="BZ81" s="21" t="str">
        <f t="shared" si="89"/>
        <v/>
      </c>
      <c r="CA81" s="21" t="str">
        <f t="shared" si="90"/>
        <v/>
      </c>
      <c r="CB81" s="43" t="str">
        <f t="shared" si="55"/>
        <v/>
      </c>
      <c r="CC81" s="43" t="str">
        <f t="shared" si="56"/>
        <v/>
      </c>
      <c r="CD81" s="54" t="str">
        <f t="shared" si="57"/>
        <v/>
      </c>
      <c r="CE81" s="93" t="str">
        <f t="shared" si="58"/>
        <v/>
      </c>
      <c r="CF81" s="27" t="str">
        <f t="shared" si="59"/>
        <v/>
      </c>
      <c r="CG81" s="30" t="str">
        <f t="shared" si="60"/>
        <v/>
      </c>
      <c r="CH81" s="30" t="str">
        <f t="shared" si="61"/>
        <v/>
      </c>
      <c r="CI81" s="30" t="str">
        <f t="shared" si="62"/>
        <v/>
      </c>
      <c r="CJ81" s="30" t="str">
        <f t="shared" si="63"/>
        <v/>
      </c>
      <c r="CK81" s="30" t="str">
        <f t="shared" si="64"/>
        <v/>
      </c>
      <c r="CL81" s="30" t="str">
        <f t="shared" si="65"/>
        <v/>
      </c>
      <c r="CM81" s="30" t="str">
        <f t="shared" si="66"/>
        <v/>
      </c>
      <c r="CN81" s="30" t="str">
        <f t="shared" si="67"/>
        <v/>
      </c>
      <c r="CO81" s="30" t="str">
        <f t="shared" si="68"/>
        <v/>
      </c>
      <c r="CP81" s="30" t="str">
        <f t="shared" si="69"/>
        <v/>
      </c>
      <c r="CQ81" s="30" t="str">
        <f t="shared" si="70"/>
        <v/>
      </c>
      <c r="CR81" s="30" t="str">
        <f t="shared" si="71"/>
        <v/>
      </c>
      <c r="CS81" s="30" t="str">
        <f t="shared" si="72"/>
        <v/>
      </c>
      <c r="CT81" s="30" t="str">
        <f t="shared" si="73"/>
        <v/>
      </c>
      <c r="CU81" s="30" t="str">
        <f t="shared" si="74"/>
        <v/>
      </c>
      <c r="CV81" s="30" t="str">
        <f t="shared" si="75"/>
        <v/>
      </c>
      <c r="CW81" s="30" t="str">
        <f t="shared" si="76"/>
        <v/>
      </c>
      <c r="CX81" s="30" t="str">
        <f t="shared" si="77"/>
        <v/>
      </c>
      <c r="CY81" s="30" t="str">
        <f t="shared" si="78"/>
        <v/>
      </c>
      <c r="CZ81" s="30" t="str">
        <f t="shared" si="79"/>
        <v/>
      </c>
      <c r="DA81" s="30" t="str">
        <f t="shared" si="80"/>
        <v/>
      </c>
      <c r="DB81" s="30" t="str">
        <f t="shared" si="81"/>
        <v/>
      </c>
      <c r="DC81" s="30" t="str">
        <f t="shared" si="82"/>
        <v/>
      </c>
      <c r="DD81" s="43" t="str">
        <f t="shared" si="83"/>
        <v/>
      </c>
      <c r="DE81" s="93" t="str">
        <f t="shared" si="84"/>
        <v/>
      </c>
    </row>
    <row r="82" spans="2:109" x14ac:dyDescent="0.4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Q82" s="54" t="str">
        <f t="shared" si="50"/>
        <v/>
      </c>
      <c r="BR82" s="122" t="str">
        <f t="shared" si="51"/>
        <v/>
      </c>
      <c r="BS82" s="12" t="str">
        <f t="shared" si="52"/>
        <v/>
      </c>
      <c r="BT82" s="12" t="str">
        <f t="shared" si="53"/>
        <v/>
      </c>
      <c r="BU82" s="44" t="str">
        <f t="shared" si="54"/>
        <v/>
      </c>
      <c r="BV82" s="20" t="str">
        <f t="shared" si="85"/>
        <v/>
      </c>
      <c r="BW82" s="21" t="str">
        <f t="shared" si="86"/>
        <v/>
      </c>
      <c r="BX82" s="21" t="str">
        <f t="shared" si="87"/>
        <v/>
      </c>
      <c r="BY82" s="21" t="str">
        <f t="shared" si="88"/>
        <v/>
      </c>
      <c r="BZ82" s="21" t="str">
        <f t="shared" si="89"/>
        <v/>
      </c>
      <c r="CA82" s="21" t="str">
        <f t="shared" si="90"/>
        <v/>
      </c>
      <c r="CB82" s="43" t="str">
        <f t="shared" si="55"/>
        <v/>
      </c>
      <c r="CC82" s="43" t="str">
        <f t="shared" si="56"/>
        <v/>
      </c>
      <c r="CD82" s="54" t="str">
        <f t="shared" si="57"/>
        <v/>
      </c>
      <c r="CE82" s="93" t="str">
        <f t="shared" si="58"/>
        <v/>
      </c>
      <c r="CF82" s="27" t="str">
        <f t="shared" si="59"/>
        <v/>
      </c>
      <c r="CG82" s="30" t="str">
        <f t="shared" si="60"/>
        <v/>
      </c>
      <c r="CH82" s="30" t="str">
        <f t="shared" si="61"/>
        <v/>
      </c>
      <c r="CI82" s="30" t="str">
        <f t="shared" si="62"/>
        <v/>
      </c>
      <c r="CJ82" s="30" t="str">
        <f t="shared" si="63"/>
        <v/>
      </c>
      <c r="CK82" s="30" t="str">
        <f t="shared" si="64"/>
        <v/>
      </c>
      <c r="CL82" s="30" t="str">
        <f t="shared" si="65"/>
        <v/>
      </c>
      <c r="CM82" s="30" t="str">
        <f t="shared" si="66"/>
        <v/>
      </c>
      <c r="CN82" s="30" t="str">
        <f t="shared" si="67"/>
        <v/>
      </c>
      <c r="CO82" s="30" t="str">
        <f t="shared" si="68"/>
        <v/>
      </c>
      <c r="CP82" s="30" t="str">
        <f t="shared" si="69"/>
        <v/>
      </c>
      <c r="CQ82" s="30" t="str">
        <f t="shared" si="70"/>
        <v/>
      </c>
      <c r="CR82" s="30" t="str">
        <f t="shared" si="71"/>
        <v/>
      </c>
      <c r="CS82" s="30" t="str">
        <f t="shared" si="72"/>
        <v/>
      </c>
      <c r="CT82" s="30" t="str">
        <f t="shared" si="73"/>
        <v/>
      </c>
      <c r="CU82" s="30" t="str">
        <f t="shared" si="74"/>
        <v/>
      </c>
      <c r="CV82" s="30" t="str">
        <f t="shared" si="75"/>
        <v/>
      </c>
      <c r="CW82" s="30" t="str">
        <f t="shared" si="76"/>
        <v/>
      </c>
      <c r="CX82" s="30" t="str">
        <f t="shared" si="77"/>
        <v/>
      </c>
      <c r="CY82" s="30" t="str">
        <f t="shared" si="78"/>
        <v/>
      </c>
      <c r="CZ82" s="30" t="str">
        <f t="shared" si="79"/>
        <v/>
      </c>
      <c r="DA82" s="30" t="str">
        <f t="shared" si="80"/>
        <v/>
      </c>
      <c r="DB82" s="30" t="str">
        <f t="shared" si="81"/>
        <v/>
      </c>
      <c r="DC82" s="30" t="str">
        <f t="shared" si="82"/>
        <v/>
      </c>
      <c r="DD82" s="43" t="str">
        <f t="shared" si="83"/>
        <v/>
      </c>
      <c r="DE82" s="93" t="str">
        <f t="shared" si="84"/>
        <v/>
      </c>
    </row>
    <row r="83" spans="2:109" x14ac:dyDescent="0.4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Q83" s="54" t="str">
        <f t="shared" si="50"/>
        <v/>
      </c>
      <c r="BR83" s="122" t="str">
        <f t="shared" si="51"/>
        <v/>
      </c>
      <c r="BS83" s="12" t="str">
        <f t="shared" si="52"/>
        <v/>
      </c>
      <c r="BT83" s="12" t="str">
        <f t="shared" si="53"/>
        <v/>
      </c>
      <c r="BU83" s="44" t="str">
        <f t="shared" si="54"/>
        <v/>
      </c>
      <c r="BV83" s="20" t="str">
        <f t="shared" si="85"/>
        <v/>
      </c>
      <c r="BW83" s="21" t="str">
        <f t="shared" si="86"/>
        <v/>
      </c>
      <c r="BX83" s="21" t="str">
        <f t="shared" si="87"/>
        <v/>
      </c>
      <c r="BY83" s="21" t="str">
        <f t="shared" si="88"/>
        <v/>
      </c>
      <c r="BZ83" s="21" t="str">
        <f t="shared" si="89"/>
        <v/>
      </c>
      <c r="CA83" s="21" t="str">
        <f t="shared" si="90"/>
        <v/>
      </c>
      <c r="CB83" s="43" t="str">
        <f t="shared" si="55"/>
        <v/>
      </c>
      <c r="CC83" s="43" t="str">
        <f t="shared" si="56"/>
        <v/>
      </c>
      <c r="CD83" s="54" t="str">
        <f t="shared" si="57"/>
        <v/>
      </c>
      <c r="CE83" s="93" t="str">
        <f t="shared" si="58"/>
        <v/>
      </c>
      <c r="CF83" s="27" t="str">
        <f t="shared" si="59"/>
        <v/>
      </c>
      <c r="CG83" s="30" t="str">
        <f t="shared" si="60"/>
        <v/>
      </c>
      <c r="CH83" s="30" t="str">
        <f t="shared" si="61"/>
        <v/>
      </c>
      <c r="CI83" s="30" t="str">
        <f t="shared" si="62"/>
        <v/>
      </c>
      <c r="CJ83" s="30" t="str">
        <f t="shared" si="63"/>
        <v/>
      </c>
      <c r="CK83" s="30" t="str">
        <f t="shared" si="64"/>
        <v/>
      </c>
      <c r="CL83" s="30" t="str">
        <f t="shared" si="65"/>
        <v/>
      </c>
      <c r="CM83" s="30" t="str">
        <f t="shared" si="66"/>
        <v/>
      </c>
      <c r="CN83" s="30" t="str">
        <f t="shared" si="67"/>
        <v/>
      </c>
      <c r="CO83" s="30" t="str">
        <f t="shared" si="68"/>
        <v/>
      </c>
      <c r="CP83" s="30" t="str">
        <f t="shared" si="69"/>
        <v/>
      </c>
      <c r="CQ83" s="30" t="str">
        <f t="shared" si="70"/>
        <v/>
      </c>
      <c r="CR83" s="30" t="str">
        <f t="shared" si="71"/>
        <v/>
      </c>
      <c r="CS83" s="30" t="str">
        <f t="shared" si="72"/>
        <v/>
      </c>
      <c r="CT83" s="30" t="str">
        <f t="shared" si="73"/>
        <v/>
      </c>
      <c r="CU83" s="30" t="str">
        <f t="shared" si="74"/>
        <v/>
      </c>
      <c r="CV83" s="30" t="str">
        <f t="shared" si="75"/>
        <v/>
      </c>
      <c r="CW83" s="30" t="str">
        <f t="shared" si="76"/>
        <v/>
      </c>
      <c r="CX83" s="30" t="str">
        <f t="shared" si="77"/>
        <v/>
      </c>
      <c r="CY83" s="30" t="str">
        <f t="shared" si="78"/>
        <v/>
      </c>
      <c r="CZ83" s="30" t="str">
        <f t="shared" si="79"/>
        <v/>
      </c>
      <c r="DA83" s="30" t="str">
        <f t="shared" si="80"/>
        <v/>
      </c>
      <c r="DB83" s="30" t="str">
        <f t="shared" si="81"/>
        <v/>
      </c>
      <c r="DC83" s="30" t="str">
        <f t="shared" si="82"/>
        <v/>
      </c>
      <c r="DD83" s="43" t="str">
        <f t="shared" si="83"/>
        <v/>
      </c>
      <c r="DE83" s="93" t="str">
        <f t="shared" si="84"/>
        <v/>
      </c>
    </row>
    <row r="84" spans="2:109" x14ac:dyDescent="0.4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Q84" s="54" t="str">
        <f t="shared" si="50"/>
        <v/>
      </c>
      <c r="BR84" s="122" t="str">
        <f t="shared" si="51"/>
        <v/>
      </c>
      <c r="BS84" s="12" t="str">
        <f t="shared" si="52"/>
        <v/>
      </c>
      <c r="BT84" s="12" t="str">
        <f t="shared" si="53"/>
        <v/>
      </c>
      <c r="BU84" s="44" t="str">
        <f t="shared" si="54"/>
        <v/>
      </c>
      <c r="BV84" s="20" t="str">
        <f t="shared" si="85"/>
        <v/>
      </c>
      <c r="BW84" s="21" t="str">
        <f t="shared" si="86"/>
        <v/>
      </c>
      <c r="BX84" s="21" t="str">
        <f t="shared" si="87"/>
        <v/>
      </c>
      <c r="BY84" s="21" t="str">
        <f t="shared" si="88"/>
        <v/>
      </c>
      <c r="BZ84" s="21" t="str">
        <f t="shared" si="89"/>
        <v/>
      </c>
      <c r="CA84" s="21" t="str">
        <f t="shared" si="90"/>
        <v/>
      </c>
      <c r="CB84" s="43" t="str">
        <f t="shared" si="55"/>
        <v/>
      </c>
      <c r="CC84" s="43" t="str">
        <f t="shared" si="56"/>
        <v/>
      </c>
      <c r="CD84" s="54" t="str">
        <f t="shared" si="57"/>
        <v/>
      </c>
      <c r="CE84" s="93" t="str">
        <f t="shared" si="58"/>
        <v/>
      </c>
      <c r="CF84" s="27" t="str">
        <f t="shared" si="59"/>
        <v/>
      </c>
      <c r="CG84" s="30" t="str">
        <f t="shared" si="60"/>
        <v/>
      </c>
      <c r="CH84" s="30" t="str">
        <f t="shared" si="61"/>
        <v/>
      </c>
      <c r="CI84" s="30" t="str">
        <f t="shared" si="62"/>
        <v/>
      </c>
      <c r="CJ84" s="30" t="str">
        <f t="shared" si="63"/>
        <v/>
      </c>
      <c r="CK84" s="30" t="str">
        <f t="shared" si="64"/>
        <v/>
      </c>
      <c r="CL84" s="30" t="str">
        <f t="shared" si="65"/>
        <v/>
      </c>
      <c r="CM84" s="30" t="str">
        <f t="shared" si="66"/>
        <v/>
      </c>
      <c r="CN84" s="30" t="str">
        <f t="shared" si="67"/>
        <v/>
      </c>
      <c r="CO84" s="30" t="str">
        <f t="shared" si="68"/>
        <v/>
      </c>
      <c r="CP84" s="30" t="str">
        <f t="shared" si="69"/>
        <v/>
      </c>
      <c r="CQ84" s="30" t="str">
        <f t="shared" si="70"/>
        <v/>
      </c>
      <c r="CR84" s="30" t="str">
        <f t="shared" si="71"/>
        <v/>
      </c>
      <c r="CS84" s="30" t="str">
        <f t="shared" si="72"/>
        <v/>
      </c>
      <c r="CT84" s="30" t="str">
        <f t="shared" si="73"/>
        <v/>
      </c>
      <c r="CU84" s="30" t="str">
        <f t="shared" si="74"/>
        <v/>
      </c>
      <c r="CV84" s="30" t="str">
        <f t="shared" si="75"/>
        <v/>
      </c>
      <c r="CW84" s="30" t="str">
        <f t="shared" si="76"/>
        <v/>
      </c>
      <c r="CX84" s="30" t="str">
        <f t="shared" si="77"/>
        <v/>
      </c>
      <c r="CY84" s="30" t="str">
        <f t="shared" si="78"/>
        <v/>
      </c>
      <c r="CZ84" s="30" t="str">
        <f t="shared" si="79"/>
        <v/>
      </c>
      <c r="DA84" s="30" t="str">
        <f t="shared" si="80"/>
        <v/>
      </c>
      <c r="DB84" s="30" t="str">
        <f t="shared" si="81"/>
        <v/>
      </c>
      <c r="DC84" s="30" t="str">
        <f t="shared" si="82"/>
        <v/>
      </c>
      <c r="DD84" s="43" t="str">
        <f t="shared" si="83"/>
        <v/>
      </c>
      <c r="DE84" s="93" t="str">
        <f t="shared" si="84"/>
        <v/>
      </c>
    </row>
    <row r="85" spans="2:109" x14ac:dyDescent="0.4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Q85" s="54" t="str">
        <f t="shared" si="50"/>
        <v/>
      </c>
      <c r="BR85" s="122" t="str">
        <f t="shared" si="51"/>
        <v/>
      </c>
      <c r="BS85" s="12" t="str">
        <f t="shared" si="52"/>
        <v/>
      </c>
      <c r="BT85" s="12" t="str">
        <f t="shared" si="53"/>
        <v/>
      </c>
      <c r="BU85" s="44" t="str">
        <f t="shared" si="54"/>
        <v/>
      </c>
      <c r="BV85" s="20" t="str">
        <f t="shared" si="85"/>
        <v/>
      </c>
      <c r="BW85" s="21" t="str">
        <f t="shared" si="86"/>
        <v/>
      </c>
      <c r="BX85" s="21" t="str">
        <f t="shared" si="87"/>
        <v/>
      </c>
      <c r="BY85" s="21" t="str">
        <f t="shared" si="88"/>
        <v/>
      </c>
      <c r="BZ85" s="21" t="str">
        <f t="shared" si="89"/>
        <v/>
      </c>
      <c r="CA85" s="21" t="str">
        <f t="shared" si="90"/>
        <v/>
      </c>
      <c r="CB85" s="43" t="str">
        <f t="shared" si="55"/>
        <v/>
      </c>
      <c r="CC85" s="43" t="str">
        <f t="shared" si="56"/>
        <v/>
      </c>
      <c r="CD85" s="54" t="str">
        <f t="shared" si="57"/>
        <v/>
      </c>
      <c r="CE85" s="93" t="str">
        <f t="shared" si="58"/>
        <v/>
      </c>
      <c r="CF85" s="27" t="str">
        <f t="shared" si="59"/>
        <v/>
      </c>
      <c r="CG85" s="30" t="str">
        <f t="shared" si="60"/>
        <v/>
      </c>
      <c r="CH85" s="30" t="str">
        <f t="shared" si="61"/>
        <v/>
      </c>
      <c r="CI85" s="30" t="str">
        <f t="shared" si="62"/>
        <v/>
      </c>
      <c r="CJ85" s="30" t="str">
        <f t="shared" si="63"/>
        <v/>
      </c>
      <c r="CK85" s="30" t="str">
        <f t="shared" si="64"/>
        <v/>
      </c>
      <c r="CL85" s="30" t="str">
        <f t="shared" si="65"/>
        <v/>
      </c>
      <c r="CM85" s="30" t="str">
        <f t="shared" si="66"/>
        <v/>
      </c>
      <c r="CN85" s="30" t="str">
        <f t="shared" si="67"/>
        <v/>
      </c>
      <c r="CO85" s="30" t="str">
        <f t="shared" si="68"/>
        <v/>
      </c>
      <c r="CP85" s="30" t="str">
        <f t="shared" si="69"/>
        <v/>
      </c>
      <c r="CQ85" s="30" t="str">
        <f t="shared" si="70"/>
        <v/>
      </c>
      <c r="CR85" s="30" t="str">
        <f t="shared" si="71"/>
        <v/>
      </c>
      <c r="CS85" s="30" t="str">
        <f t="shared" si="72"/>
        <v/>
      </c>
      <c r="CT85" s="30" t="str">
        <f t="shared" si="73"/>
        <v/>
      </c>
      <c r="CU85" s="30" t="str">
        <f t="shared" si="74"/>
        <v/>
      </c>
      <c r="CV85" s="30" t="str">
        <f t="shared" si="75"/>
        <v/>
      </c>
      <c r="CW85" s="30" t="str">
        <f t="shared" si="76"/>
        <v/>
      </c>
      <c r="CX85" s="30" t="str">
        <f t="shared" si="77"/>
        <v/>
      </c>
      <c r="CY85" s="30" t="str">
        <f t="shared" si="78"/>
        <v/>
      </c>
      <c r="CZ85" s="30" t="str">
        <f t="shared" si="79"/>
        <v/>
      </c>
      <c r="DA85" s="30" t="str">
        <f t="shared" si="80"/>
        <v/>
      </c>
      <c r="DB85" s="30" t="str">
        <f t="shared" si="81"/>
        <v/>
      </c>
      <c r="DC85" s="30" t="str">
        <f t="shared" si="82"/>
        <v/>
      </c>
      <c r="DD85" s="43" t="str">
        <f t="shared" si="83"/>
        <v/>
      </c>
      <c r="DE85" s="93" t="str">
        <f t="shared" si="84"/>
        <v/>
      </c>
    </row>
    <row r="86" spans="2:109" x14ac:dyDescent="0.45">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Q86" s="54" t="str">
        <f t="shared" si="50"/>
        <v/>
      </c>
      <c r="BR86" s="122" t="str">
        <f t="shared" si="51"/>
        <v/>
      </c>
      <c r="BS86" s="12" t="str">
        <f t="shared" si="52"/>
        <v/>
      </c>
      <c r="BT86" s="12" t="str">
        <f t="shared" si="53"/>
        <v/>
      </c>
      <c r="BU86" s="44" t="str">
        <f t="shared" si="54"/>
        <v/>
      </c>
      <c r="BV86" s="20" t="str">
        <f t="shared" si="85"/>
        <v/>
      </c>
      <c r="BW86" s="21" t="str">
        <f t="shared" si="86"/>
        <v/>
      </c>
      <c r="BX86" s="21" t="str">
        <f t="shared" si="87"/>
        <v/>
      </c>
      <c r="BY86" s="21" t="str">
        <f t="shared" si="88"/>
        <v/>
      </c>
      <c r="BZ86" s="21" t="str">
        <f t="shared" si="89"/>
        <v/>
      </c>
      <c r="CA86" s="21" t="str">
        <f t="shared" si="90"/>
        <v/>
      </c>
      <c r="CB86" s="43" t="str">
        <f t="shared" si="55"/>
        <v/>
      </c>
      <c r="CC86" s="43" t="str">
        <f t="shared" si="56"/>
        <v/>
      </c>
      <c r="CD86" s="54" t="str">
        <f t="shared" si="57"/>
        <v/>
      </c>
      <c r="CE86" s="93" t="str">
        <f t="shared" si="58"/>
        <v/>
      </c>
      <c r="CF86" s="27" t="str">
        <f t="shared" si="59"/>
        <v/>
      </c>
      <c r="CG86" s="30" t="str">
        <f t="shared" si="60"/>
        <v/>
      </c>
      <c r="CH86" s="30" t="str">
        <f t="shared" si="61"/>
        <v/>
      </c>
      <c r="CI86" s="30" t="str">
        <f t="shared" si="62"/>
        <v/>
      </c>
      <c r="CJ86" s="30" t="str">
        <f t="shared" si="63"/>
        <v/>
      </c>
      <c r="CK86" s="30" t="str">
        <f t="shared" si="64"/>
        <v/>
      </c>
      <c r="CL86" s="30" t="str">
        <f t="shared" si="65"/>
        <v/>
      </c>
      <c r="CM86" s="30" t="str">
        <f t="shared" si="66"/>
        <v/>
      </c>
      <c r="CN86" s="30" t="str">
        <f t="shared" si="67"/>
        <v/>
      </c>
      <c r="CO86" s="30" t="str">
        <f t="shared" si="68"/>
        <v/>
      </c>
      <c r="CP86" s="30" t="str">
        <f t="shared" si="69"/>
        <v/>
      </c>
      <c r="CQ86" s="30" t="str">
        <f t="shared" si="70"/>
        <v/>
      </c>
      <c r="CR86" s="30" t="str">
        <f t="shared" si="71"/>
        <v/>
      </c>
      <c r="CS86" s="30" t="str">
        <f t="shared" si="72"/>
        <v/>
      </c>
      <c r="CT86" s="30" t="str">
        <f t="shared" si="73"/>
        <v/>
      </c>
      <c r="CU86" s="30" t="str">
        <f t="shared" si="74"/>
        <v/>
      </c>
      <c r="CV86" s="30" t="str">
        <f t="shared" si="75"/>
        <v/>
      </c>
      <c r="CW86" s="30" t="str">
        <f t="shared" si="76"/>
        <v/>
      </c>
      <c r="CX86" s="30" t="str">
        <f t="shared" si="77"/>
        <v/>
      </c>
      <c r="CY86" s="30" t="str">
        <f t="shared" si="78"/>
        <v/>
      </c>
      <c r="CZ86" s="30" t="str">
        <f t="shared" si="79"/>
        <v/>
      </c>
      <c r="DA86" s="30" t="str">
        <f t="shared" si="80"/>
        <v/>
      </c>
      <c r="DB86" s="30" t="str">
        <f t="shared" si="81"/>
        <v/>
      </c>
      <c r="DC86" s="30" t="str">
        <f t="shared" si="82"/>
        <v/>
      </c>
      <c r="DD86" s="43" t="str">
        <f t="shared" si="83"/>
        <v/>
      </c>
      <c r="DE86" s="93" t="str">
        <f t="shared" si="84"/>
        <v/>
      </c>
    </row>
    <row r="87" spans="2:109" x14ac:dyDescent="0.45">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Q87" s="54" t="str">
        <f t="shared" si="50"/>
        <v/>
      </c>
      <c r="BR87" s="122" t="str">
        <f t="shared" si="51"/>
        <v/>
      </c>
      <c r="BS87" s="12" t="str">
        <f t="shared" si="52"/>
        <v/>
      </c>
      <c r="BT87" s="12" t="str">
        <f t="shared" si="53"/>
        <v/>
      </c>
      <c r="BU87" s="44" t="str">
        <f t="shared" si="54"/>
        <v/>
      </c>
      <c r="BV87" s="20" t="str">
        <f t="shared" si="85"/>
        <v/>
      </c>
      <c r="BW87" s="21" t="str">
        <f t="shared" si="86"/>
        <v/>
      </c>
      <c r="BX87" s="21" t="str">
        <f t="shared" si="87"/>
        <v/>
      </c>
      <c r="BY87" s="21" t="str">
        <f t="shared" si="88"/>
        <v/>
      </c>
      <c r="BZ87" s="21" t="str">
        <f t="shared" si="89"/>
        <v/>
      </c>
      <c r="CA87" s="21" t="str">
        <f t="shared" si="90"/>
        <v/>
      </c>
      <c r="CB87" s="43" t="str">
        <f t="shared" si="55"/>
        <v/>
      </c>
      <c r="CC87" s="43" t="str">
        <f t="shared" si="56"/>
        <v/>
      </c>
      <c r="CD87" s="54" t="str">
        <f t="shared" si="57"/>
        <v/>
      </c>
      <c r="CE87" s="93" t="str">
        <f t="shared" si="58"/>
        <v/>
      </c>
      <c r="CF87" s="27" t="str">
        <f t="shared" si="59"/>
        <v/>
      </c>
      <c r="CG87" s="30" t="str">
        <f t="shared" si="60"/>
        <v/>
      </c>
      <c r="CH87" s="30" t="str">
        <f t="shared" si="61"/>
        <v/>
      </c>
      <c r="CI87" s="30" t="str">
        <f t="shared" si="62"/>
        <v/>
      </c>
      <c r="CJ87" s="30" t="str">
        <f t="shared" si="63"/>
        <v/>
      </c>
      <c r="CK87" s="30" t="str">
        <f t="shared" si="64"/>
        <v/>
      </c>
      <c r="CL87" s="30" t="str">
        <f t="shared" si="65"/>
        <v/>
      </c>
      <c r="CM87" s="30" t="str">
        <f t="shared" si="66"/>
        <v/>
      </c>
      <c r="CN87" s="30" t="str">
        <f t="shared" si="67"/>
        <v/>
      </c>
      <c r="CO87" s="30" t="str">
        <f t="shared" si="68"/>
        <v/>
      </c>
      <c r="CP87" s="30" t="str">
        <f t="shared" si="69"/>
        <v/>
      </c>
      <c r="CQ87" s="30" t="str">
        <f t="shared" si="70"/>
        <v/>
      </c>
      <c r="CR87" s="30" t="str">
        <f t="shared" si="71"/>
        <v/>
      </c>
      <c r="CS87" s="30" t="str">
        <f t="shared" si="72"/>
        <v/>
      </c>
      <c r="CT87" s="30" t="str">
        <f t="shared" si="73"/>
        <v/>
      </c>
      <c r="CU87" s="30" t="str">
        <f t="shared" si="74"/>
        <v/>
      </c>
      <c r="CV87" s="30" t="str">
        <f t="shared" si="75"/>
        <v/>
      </c>
      <c r="CW87" s="30" t="str">
        <f t="shared" si="76"/>
        <v/>
      </c>
      <c r="CX87" s="30" t="str">
        <f t="shared" si="77"/>
        <v/>
      </c>
      <c r="CY87" s="30" t="str">
        <f t="shared" si="78"/>
        <v/>
      </c>
      <c r="CZ87" s="30" t="str">
        <f t="shared" si="79"/>
        <v/>
      </c>
      <c r="DA87" s="30" t="str">
        <f t="shared" si="80"/>
        <v/>
      </c>
      <c r="DB87" s="30" t="str">
        <f t="shared" si="81"/>
        <v/>
      </c>
      <c r="DC87" s="30" t="str">
        <f t="shared" si="82"/>
        <v/>
      </c>
      <c r="DD87" s="43" t="str">
        <f t="shared" si="83"/>
        <v/>
      </c>
      <c r="DE87" s="93" t="str">
        <f t="shared" si="84"/>
        <v/>
      </c>
    </row>
    <row r="88" spans="2:109" x14ac:dyDescent="0.45">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Q88" s="54" t="str">
        <f t="shared" si="50"/>
        <v/>
      </c>
      <c r="BR88" s="122" t="str">
        <f t="shared" si="51"/>
        <v/>
      </c>
      <c r="BS88" s="12" t="str">
        <f t="shared" si="52"/>
        <v/>
      </c>
      <c r="BT88" s="12" t="str">
        <f t="shared" si="53"/>
        <v/>
      </c>
      <c r="BU88" s="44" t="str">
        <f t="shared" si="54"/>
        <v/>
      </c>
      <c r="BV88" s="20" t="str">
        <f t="shared" si="85"/>
        <v/>
      </c>
      <c r="BW88" s="21" t="str">
        <f t="shared" si="86"/>
        <v/>
      </c>
      <c r="BX88" s="21" t="str">
        <f t="shared" si="87"/>
        <v/>
      </c>
      <c r="BY88" s="21" t="str">
        <f t="shared" si="88"/>
        <v/>
      </c>
      <c r="BZ88" s="21" t="str">
        <f t="shared" si="89"/>
        <v/>
      </c>
      <c r="CA88" s="21" t="str">
        <f t="shared" si="90"/>
        <v/>
      </c>
      <c r="CB88" s="43" t="str">
        <f t="shared" si="55"/>
        <v/>
      </c>
      <c r="CC88" s="43" t="str">
        <f t="shared" si="56"/>
        <v/>
      </c>
      <c r="CD88" s="54" t="str">
        <f t="shared" si="57"/>
        <v/>
      </c>
      <c r="CE88" s="93" t="str">
        <f t="shared" si="58"/>
        <v/>
      </c>
      <c r="CF88" s="27" t="str">
        <f t="shared" si="59"/>
        <v/>
      </c>
      <c r="CG88" s="30" t="str">
        <f t="shared" si="60"/>
        <v/>
      </c>
      <c r="CH88" s="30" t="str">
        <f t="shared" si="61"/>
        <v/>
      </c>
      <c r="CI88" s="30" t="str">
        <f t="shared" si="62"/>
        <v/>
      </c>
      <c r="CJ88" s="30" t="str">
        <f t="shared" si="63"/>
        <v/>
      </c>
      <c r="CK88" s="30" t="str">
        <f t="shared" si="64"/>
        <v/>
      </c>
      <c r="CL88" s="30" t="str">
        <f t="shared" si="65"/>
        <v/>
      </c>
      <c r="CM88" s="30" t="str">
        <f t="shared" si="66"/>
        <v/>
      </c>
      <c r="CN88" s="30" t="str">
        <f t="shared" si="67"/>
        <v/>
      </c>
      <c r="CO88" s="30" t="str">
        <f t="shared" si="68"/>
        <v/>
      </c>
      <c r="CP88" s="30" t="str">
        <f t="shared" si="69"/>
        <v/>
      </c>
      <c r="CQ88" s="30" t="str">
        <f t="shared" si="70"/>
        <v/>
      </c>
      <c r="CR88" s="30" t="str">
        <f t="shared" si="71"/>
        <v/>
      </c>
      <c r="CS88" s="30" t="str">
        <f t="shared" si="72"/>
        <v/>
      </c>
      <c r="CT88" s="30" t="str">
        <f t="shared" si="73"/>
        <v/>
      </c>
      <c r="CU88" s="30" t="str">
        <f t="shared" si="74"/>
        <v/>
      </c>
      <c r="CV88" s="30" t="str">
        <f t="shared" si="75"/>
        <v/>
      </c>
      <c r="CW88" s="30" t="str">
        <f t="shared" si="76"/>
        <v/>
      </c>
      <c r="CX88" s="30" t="str">
        <f t="shared" si="77"/>
        <v/>
      </c>
      <c r="CY88" s="30" t="str">
        <f t="shared" si="78"/>
        <v/>
      </c>
      <c r="CZ88" s="30" t="str">
        <f t="shared" si="79"/>
        <v/>
      </c>
      <c r="DA88" s="30" t="str">
        <f t="shared" si="80"/>
        <v/>
      </c>
      <c r="DB88" s="30" t="str">
        <f t="shared" si="81"/>
        <v/>
      </c>
      <c r="DC88" s="30" t="str">
        <f t="shared" si="82"/>
        <v/>
      </c>
      <c r="DD88" s="43" t="str">
        <f t="shared" si="83"/>
        <v/>
      </c>
      <c r="DE88" s="93" t="str">
        <f t="shared" si="84"/>
        <v/>
      </c>
    </row>
    <row r="89" spans="2:109" x14ac:dyDescent="0.45">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Q89" s="54" t="str">
        <f t="shared" si="50"/>
        <v/>
      </c>
      <c r="BR89" s="122" t="str">
        <f t="shared" si="51"/>
        <v/>
      </c>
      <c r="BS89" s="12" t="str">
        <f t="shared" si="52"/>
        <v/>
      </c>
      <c r="BT89" s="12" t="str">
        <f t="shared" si="53"/>
        <v/>
      </c>
      <c r="BU89" s="44" t="str">
        <f t="shared" si="54"/>
        <v/>
      </c>
      <c r="BV89" s="20" t="str">
        <f t="shared" si="85"/>
        <v/>
      </c>
      <c r="BW89" s="21" t="str">
        <f t="shared" si="86"/>
        <v/>
      </c>
      <c r="BX89" s="21" t="str">
        <f t="shared" si="87"/>
        <v/>
      </c>
      <c r="BY89" s="21" t="str">
        <f t="shared" si="88"/>
        <v/>
      </c>
      <c r="BZ89" s="21" t="str">
        <f t="shared" si="89"/>
        <v/>
      </c>
      <c r="CA89" s="21" t="str">
        <f t="shared" si="90"/>
        <v/>
      </c>
      <c r="CB89" s="43" t="str">
        <f t="shared" si="55"/>
        <v/>
      </c>
      <c r="CC89" s="43" t="str">
        <f t="shared" si="56"/>
        <v/>
      </c>
      <c r="CD89" s="54" t="str">
        <f t="shared" si="57"/>
        <v/>
      </c>
      <c r="CE89" s="93" t="str">
        <f t="shared" si="58"/>
        <v/>
      </c>
      <c r="CF89" s="27" t="str">
        <f t="shared" si="59"/>
        <v/>
      </c>
      <c r="CG89" s="30" t="str">
        <f t="shared" si="60"/>
        <v/>
      </c>
      <c r="CH89" s="30" t="str">
        <f t="shared" si="61"/>
        <v/>
      </c>
      <c r="CI89" s="30" t="str">
        <f t="shared" si="62"/>
        <v/>
      </c>
      <c r="CJ89" s="30" t="str">
        <f t="shared" si="63"/>
        <v/>
      </c>
      <c r="CK89" s="30" t="str">
        <f t="shared" si="64"/>
        <v/>
      </c>
      <c r="CL89" s="30" t="str">
        <f t="shared" si="65"/>
        <v/>
      </c>
      <c r="CM89" s="30" t="str">
        <f t="shared" si="66"/>
        <v/>
      </c>
      <c r="CN89" s="30" t="str">
        <f t="shared" si="67"/>
        <v/>
      </c>
      <c r="CO89" s="30" t="str">
        <f t="shared" si="68"/>
        <v/>
      </c>
      <c r="CP89" s="30" t="str">
        <f t="shared" si="69"/>
        <v/>
      </c>
      <c r="CQ89" s="30" t="str">
        <f t="shared" si="70"/>
        <v/>
      </c>
      <c r="CR89" s="30" t="str">
        <f t="shared" si="71"/>
        <v/>
      </c>
      <c r="CS89" s="30" t="str">
        <f t="shared" si="72"/>
        <v/>
      </c>
      <c r="CT89" s="30" t="str">
        <f t="shared" si="73"/>
        <v/>
      </c>
      <c r="CU89" s="30" t="str">
        <f t="shared" si="74"/>
        <v/>
      </c>
      <c r="CV89" s="30" t="str">
        <f t="shared" si="75"/>
        <v/>
      </c>
      <c r="CW89" s="30" t="str">
        <f t="shared" si="76"/>
        <v/>
      </c>
      <c r="CX89" s="30" t="str">
        <f t="shared" si="77"/>
        <v/>
      </c>
      <c r="CY89" s="30" t="str">
        <f t="shared" si="78"/>
        <v/>
      </c>
      <c r="CZ89" s="30" t="str">
        <f t="shared" si="79"/>
        <v/>
      </c>
      <c r="DA89" s="30" t="str">
        <f t="shared" si="80"/>
        <v/>
      </c>
      <c r="DB89" s="30" t="str">
        <f t="shared" si="81"/>
        <v/>
      </c>
      <c r="DC89" s="30" t="str">
        <f t="shared" si="82"/>
        <v/>
      </c>
      <c r="DD89" s="43" t="str">
        <f t="shared" si="83"/>
        <v/>
      </c>
      <c r="DE89" s="93" t="str">
        <f t="shared" si="84"/>
        <v/>
      </c>
    </row>
    <row r="90" spans="2:109" x14ac:dyDescent="0.45">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Q90" s="54" t="str">
        <f t="shared" si="50"/>
        <v/>
      </c>
      <c r="BR90" s="122" t="str">
        <f t="shared" si="51"/>
        <v/>
      </c>
      <c r="BS90" s="12" t="str">
        <f t="shared" si="52"/>
        <v/>
      </c>
      <c r="BT90" s="12" t="str">
        <f t="shared" si="53"/>
        <v/>
      </c>
      <c r="BU90" s="44" t="str">
        <f t="shared" si="54"/>
        <v/>
      </c>
      <c r="BV90" s="20" t="str">
        <f t="shared" si="85"/>
        <v/>
      </c>
      <c r="BW90" s="21" t="str">
        <f t="shared" si="86"/>
        <v/>
      </c>
      <c r="BX90" s="21" t="str">
        <f t="shared" si="87"/>
        <v/>
      </c>
      <c r="BY90" s="21" t="str">
        <f t="shared" si="88"/>
        <v/>
      </c>
      <c r="BZ90" s="21" t="str">
        <f t="shared" si="89"/>
        <v/>
      </c>
      <c r="CA90" s="21" t="str">
        <f t="shared" si="90"/>
        <v/>
      </c>
      <c r="CB90" s="43" t="str">
        <f t="shared" si="55"/>
        <v/>
      </c>
      <c r="CC90" s="43" t="str">
        <f t="shared" si="56"/>
        <v/>
      </c>
      <c r="CD90" s="54" t="str">
        <f t="shared" si="57"/>
        <v/>
      </c>
      <c r="CE90" s="93" t="str">
        <f t="shared" si="58"/>
        <v/>
      </c>
      <c r="CF90" s="27" t="str">
        <f t="shared" si="59"/>
        <v/>
      </c>
      <c r="CG90" s="30" t="str">
        <f t="shared" si="60"/>
        <v/>
      </c>
      <c r="CH90" s="30" t="str">
        <f t="shared" si="61"/>
        <v/>
      </c>
      <c r="CI90" s="30" t="str">
        <f t="shared" si="62"/>
        <v/>
      </c>
      <c r="CJ90" s="30" t="str">
        <f t="shared" si="63"/>
        <v/>
      </c>
      <c r="CK90" s="30" t="str">
        <f t="shared" si="64"/>
        <v/>
      </c>
      <c r="CL90" s="30" t="str">
        <f t="shared" si="65"/>
        <v/>
      </c>
      <c r="CM90" s="30" t="str">
        <f t="shared" si="66"/>
        <v/>
      </c>
      <c r="CN90" s="30" t="str">
        <f t="shared" si="67"/>
        <v/>
      </c>
      <c r="CO90" s="30" t="str">
        <f t="shared" si="68"/>
        <v/>
      </c>
      <c r="CP90" s="30" t="str">
        <f t="shared" si="69"/>
        <v/>
      </c>
      <c r="CQ90" s="30" t="str">
        <f t="shared" si="70"/>
        <v/>
      </c>
      <c r="CR90" s="30" t="str">
        <f t="shared" si="71"/>
        <v/>
      </c>
      <c r="CS90" s="30" t="str">
        <f t="shared" si="72"/>
        <v/>
      </c>
      <c r="CT90" s="30" t="str">
        <f t="shared" si="73"/>
        <v/>
      </c>
      <c r="CU90" s="30" t="str">
        <f t="shared" si="74"/>
        <v/>
      </c>
      <c r="CV90" s="30" t="str">
        <f t="shared" si="75"/>
        <v/>
      </c>
      <c r="CW90" s="30" t="str">
        <f t="shared" si="76"/>
        <v/>
      </c>
      <c r="CX90" s="30" t="str">
        <f t="shared" si="77"/>
        <v/>
      </c>
      <c r="CY90" s="30" t="str">
        <f t="shared" si="78"/>
        <v/>
      </c>
      <c r="CZ90" s="30" t="str">
        <f t="shared" si="79"/>
        <v/>
      </c>
      <c r="DA90" s="30" t="str">
        <f t="shared" si="80"/>
        <v/>
      </c>
      <c r="DB90" s="30" t="str">
        <f t="shared" si="81"/>
        <v/>
      </c>
      <c r="DC90" s="30" t="str">
        <f t="shared" si="82"/>
        <v/>
      </c>
      <c r="DD90" s="43" t="str">
        <f t="shared" si="83"/>
        <v/>
      </c>
      <c r="DE90" s="93" t="str">
        <f t="shared" si="84"/>
        <v/>
      </c>
    </row>
    <row r="91" spans="2:109" x14ac:dyDescent="0.45">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Q91" s="54" t="str">
        <f t="shared" si="50"/>
        <v/>
      </c>
      <c r="BR91" s="122" t="str">
        <f t="shared" si="51"/>
        <v/>
      </c>
      <c r="BS91" s="12" t="str">
        <f t="shared" si="52"/>
        <v/>
      </c>
      <c r="BT91" s="12" t="str">
        <f t="shared" si="53"/>
        <v/>
      </c>
      <c r="BU91" s="44" t="str">
        <f t="shared" si="54"/>
        <v/>
      </c>
      <c r="BV91" s="20" t="str">
        <f t="shared" si="85"/>
        <v/>
      </c>
      <c r="BW91" s="21" t="str">
        <f t="shared" si="86"/>
        <v/>
      </c>
      <c r="BX91" s="21" t="str">
        <f t="shared" si="87"/>
        <v/>
      </c>
      <c r="BY91" s="21" t="str">
        <f t="shared" si="88"/>
        <v/>
      </c>
      <c r="BZ91" s="21" t="str">
        <f t="shared" si="89"/>
        <v/>
      </c>
      <c r="CA91" s="21" t="str">
        <f t="shared" si="90"/>
        <v/>
      </c>
      <c r="CB91" s="43" t="str">
        <f t="shared" si="55"/>
        <v/>
      </c>
      <c r="CC91" s="43" t="str">
        <f t="shared" si="56"/>
        <v/>
      </c>
      <c r="CD91" s="54" t="str">
        <f t="shared" si="57"/>
        <v/>
      </c>
      <c r="CE91" s="93" t="str">
        <f t="shared" si="58"/>
        <v/>
      </c>
      <c r="CF91" s="27" t="str">
        <f t="shared" si="59"/>
        <v/>
      </c>
      <c r="CG91" s="30" t="str">
        <f t="shared" si="60"/>
        <v/>
      </c>
      <c r="CH91" s="30" t="str">
        <f t="shared" si="61"/>
        <v/>
      </c>
      <c r="CI91" s="30" t="str">
        <f t="shared" si="62"/>
        <v/>
      </c>
      <c r="CJ91" s="30" t="str">
        <f t="shared" si="63"/>
        <v/>
      </c>
      <c r="CK91" s="30" t="str">
        <f t="shared" si="64"/>
        <v/>
      </c>
      <c r="CL91" s="30" t="str">
        <f t="shared" si="65"/>
        <v/>
      </c>
      <c r="CM91" s="30" t="str">
        <f t="shared" si="66"/>
        <v/>
      </c>
      <c r="CN91" s="30" t="str">
        <f t="shared" si="67"/>
        <v/>
      </c>
      <c r="CO91" s="30" t="str">
        <f t="shared" si="68"/>
        <v/>
      </c>
      <c r="CP91" s="30" t="str">
        <f t="shared" si="69"/>
        <v/>
      </c>
      <c r="CQ91" s="30" t="str">
        <f t="shared" si="70"/>
        <v/>
      </c>
      <c r="CR91" s="30" t="str">
        <f t="shared" si="71"/>
        <v/>
      </c>
      <c r="CS91" s="30" t="str">
        <f t="shared" si="72"/>
        <v/>
      </c>
      <c r="CT91" s="30" t="str">
        <f t="shared" si="73"/>
        <v/>
      </c>
      <c r="CU91" s="30" t="str">
        <f t="shared" si="74"/>
        <v/>
      </c>
      <c r="CV91" s="30" t="str">
        <f t="shared" si="75"/>
        <v/>
      </c>
      <c r="CW91" s="30" t="str">
        <f t="shared" si="76"/>
        <v/>
      </c>
      <c r="CX91" s="30" t="str">
        <f t="shared" si="77"/>
        <v/>
      </c>
      <c r="CY91" s="30" t="str">
        <f t="shared" si="78"/>
        <v/>
      </c>
      <c r="CZ91" s="30" t="str">
        <f t="shared" si="79"/>
        <v/>
      </c>
      <c r="DA91" s="30" t="str">
        <f t="shared" si="80"/>
        <v/>
      </c>
      <c r="DB91" s="30" t="str">
        <f t="shared" si="81"/>
        <v/>
      </c>
      <c r="DC91" s="30" t="str">
        <f t="shared" si="82"/>
        <v/>
      </c>
      <c r="DD91" s="43" t="str">
        <f t="shared" si="83"/>
        <v/>
      </c>
      <c r="DE91" s="93" t="str">
        <f t="shared" si="84"/>
        <v/>
      </c>
    </row>
    <row r="92" spans="2:109" x14ac:dyDescent="0.45">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Q92" s="54" t="str">
        <f t="shared" si="50"/>
        <v/>
      </c>
      <c r="BR92" s="122" t="str">
        <f t="shared" si="51"/>
        <v/>
      </c>
      <c r="BS92" s="12" t="str">
        <f t="shared" si="52"/>
        <v/>
      </c>
      <c r="BT92" s="12" t="str">
        <f t="shared" si="53"/>
        <v/>
      </c>
      <c r="BU92" s="44" t="str">
        <f t="shared" si="54"/>
        <v/>
      </c>
      <c r="BV92" s="20" t="str">
        <f t="shared" si="85"/>
        <v/>
      </c>
      <c r="BW92" s="21" t="str">
        <f t="shared" si="86"/>
        <v/>
      </c>
      <c r="BX92" s="21" t="str">
        <f t="shared" si="87"/>
        <v/>
      </c>
      <c r="BY92" s="21" t="str">
        <f t="shared" si="88"/>
        <v/>
      </c>
      <c r="BZ92" s="21" t="str">
        <f t="shared" si="89"/>
        <v/>
      </c>
      <c r="CA92" s="21" t="str">
        <f t="shared" si="90"/>
        <v/>
      </c>
      <c r="CB92" s="43" t="str">
        <f t="shared" si="55"/>
        <v/>
      </c>
      <c r="CC92" s="43" t="str">
        <f t="shared" si="56"/>
        <v/>
      </c>
      <c r="CD92" s="54" t="str">
        <f t="shared" si="57"/>
        <v/>
      </c>
      <c r="CE92" s="93" t="str">
        <f t="shared" si="58"/>
        <v/>
      </c>
      <c r="CF92" s="27" t="str">
        <f t="shared" si="59"/>
        <v/>
      </c>
      <c r="CG92" s="30" t="str">
        <f t="shared" si="60"/>
        <v/>
      </c>
      <c r="CH92" s="30" t="str">
        <f t="shared" si="61"/>
        <v/>
      </c>
      <c r="CI92" s="30" t="str">
        <f t="shared" si="62"/>
        <v/>
      </c>
      <c r="CJ92" s="30" t="str">
        <f t="shared" si="63"/>
        <v/>
      </c>
      <c r="CK92" s="30" t="str">
        <f t="shared" si="64"/>
        <v/>
      </c>
      <c r="CL92" s="30" t="str">
        <f t="shared" si="65"/>
        <v/>
      </c>
      <c r="CM92" s="30" t="str">
        <f t="shared" si="66"/>
        <v/>
      </c>
      <c r="CN92" s="30" t="str">
        <f t="shared" si="67"/>
        <v/>
      </c>
      <c r="CO92" s="30" t="str">
        <f t="shared" si="68"/>
        <v/>
      </c>
      <c r="CP92" s="30" t="str">
        <f t="shared" si="69"/>
        <v/>
      </c>
      <c r="CQ92" s="30" t="str">
        <f t="shared" si="70"/>
        <v/>
      </c>
      <c r="CR92" s="30" t="str">
        <f t="shared" si="71"/>
        <v/>
      </c>
      <c r="CS92" s="30" t="str">
        <f t="shared" si="72"/>
        <v/>
      </c>
      <c r="CT92" s="30" t="str">
        <f t="shared" si="73"/>
        <v/>
      </c>
      <c r="CU92" s="30" t="str">
        <f t="shared" si="74"/>
        <v/>
      </c>
      <c r="CV92" s="30" t="str">
        <f t="shared" si="75"/>
        <v/>
      </c>
      <c r="CW92" s="30" t="str">
        <f t="shared" si="76"/>
        <v/>
      </c>
      <c r="CX92" s="30" t="str">
        <f t="shared" si="77"/>
        <v/>
      </c>
      <c r="CY92" s="30" t="str">
        <f t="shared" si="78"/>
        <v/>
      </c>
      <c r="CZ92" s="30" t="str">
        <f t="shared" si="79"/>
        <v/>
      </c>
      <c r="DA92" s="30" t="str">
        <f t="shared" si="80"/>
        <v/>
      </c>
      <c r="DB92" s="30" t="str">
        <f t="shared" si="81"/>
        <v/>
      </c>
      <c r="DC92" s="30" t="str">
        <f t="shared" si="82"/>
        <v/>
      </c>
      <c r="DD92" s="43" t="str">
        <f t="shared" si="83"/>
        <v/>
      </c>
      <c r="DE92" s="93" t="str">
        <f t="shared" si="84"/>
        <v/>
      </c>
    </row>
    <row r="93" spans="2:109" x14ac:dyDescent="0.45">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Q93" s="54" t="str">
        <f t="shared" si="50"/>
        <v/>
      </c>
      <c r="BR93" s="122" t="str">
        <f t="shared" si="51"/>
        <v/>
      </c>
      <c r="BS93" s="12" t="str">
        <f t="shared" si="52"/>
        <v/>
      </c>
      <c r="BT93" s="12" t="str">
        <f t="shared" si="53"/>
        <v/>
      </c>
      <c r="BU93" s="44" t="str">
        <f t="shared" si="54"/>
        <v/>
      </c>
      <c r="BV93" s="20" t="str">
        <f t="shared" si="85"/>
        <v/>
      </c>
      <c r="BW93" s="21" t="str">
        <f t="shared" si="86"/>
        <v/>
      </c>
      <c r="BX93" s="21" t="str">
        <f t="shared" si="87"/>
        <v/>
      </c>
      <c r="BY93" s="21" t="str">
        <f t="shared" si="88"/>
        <v/>
      </c>
      <c r="BZ93" s="21" t="str">
        <f t="shared" si="89"/>
        <v/>
      </c>
      <c r="CA93" s="21" t="str">
        <f t="shared" si="90"/>
        <v/>
      </c>
      <c r="CB93" s="43" t="str">
        <f t="shared" si="55"/>
        <v/>
      </c>
      <c r="CC93" s="43" t="str">
        <f t="shared" si="56"/>
        <v/>
      </c>
      <c r="CD93" s="54" t="str">
        <f t="shared" si="57"/>
        <v/>
      </c>
      <c r="CE93" s="93" t="str">
        <f t="shared" si="58"/>
        <v/>
      </c>
      <c r="CF93" s="27" t="str">
        <f t="shared" si="59"/>
        <v/>
      </c>
      <c r="CG93" s="30" t="str">
        <f t="shared" si="60"/>
        <v/>
      </c>
      <c r="CH93" s="30" t="str">
        <f t="shared" si="61"/>
        <v/>
      </c>
      <c r="CI93" s="30" t="str">
        <f t="shared" si="62"/>
        <v/>
      </c>
      <c r="CJ93" s="30" t="str">
        <f t="shared" si="63"/>
        <v/>
      </c>
      <c r="CK93" s="30" t="str">
        <f t="shared" si="64"/>
        <v/>
      </c>
      <c r="CL93" s="30" t="str">
        <f t="shared" si="65"/>
        <v/>
      </c>
      <c r="CM93" s="30" t="str">
        <f t="shared" si="66"/>
        <v/>
      </c>
      <c r="CN93" s="30" t="str">
        <f t="shared" si="67"/>
        <v/>
      </c>
      <c r="CO93" s="30" t="str">
        <f t="shared" si="68"/>
        <v/>
      </c>
      <c r="CP93" s="30" t="str">
        <f t="shared" si="69"/>
        <v/>
      </c>
      <c r="CQ93" s="30" t="str">
        <f t="shared" si="70"/>
        <v/>
      </c>
      <c r="CR93" s="30" t="str">
        <f t="shared" si="71"/>
        <v/>
      </c>
      <c r="CS93" s="30" t="str">
        <f t="shared" si="72"/>
        <v/>
      </c>
      <c r="CT93" s="30" t="str">
        <f t="shared" si="73"/>
        <v/>
      </c>
      <c r="CU93" s="30" t="str">
        <f t="shared" si="74"/>
        <v/>
      </c>
      <c r="CV93" s="30" t="str">
        <f t="shared" si="75"/>
        <v/>
      </c>
      <c r="CW93" s="30" t="str">
        <f t="shared" si="76"/>
        <v/>
      </c>
      <c r="CX93" s="30" t="str">
        <f t="shared" si="77"/>
        <v/>
      </c>
      <c r="CY93" s="30" t="str">
        <f t="shared" si="78"/>
        <v/>
      </c>
      <c r="CZ93" s="30" t="str">
        <f t="shared" si="79"/>
        <v/>
      </c>
      <c r="DA93" s="30" t="str">
        <f t="shared" si="80"/>
        <v/>
      </c>
      <c r="DB93" s="30" t="str">
        <f t="shared" si="81"/>
        <v/>
      </c>
      <c r="DC93" s="30" t="str">
        <f t="shared" si="82"/>
        <v/>
      </c>
      <c r="DD93" s="43" t="str">
        <f t="shared" si="83"/>
        <v/>
      </c>
      <c r="DE93" s="93" t="str">
        <f t="shared" si="84"/>
        <v/>
      </c>
    </row>
    <row r="94" spans="2:109" x14ac:dyDescent="0.45">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Q94" s="54" t="str">
        <f t="shared" si="50"/>
        <v/>
      </c>
      <c r="BR94" s="122" t="str">
        <f t="shared" si="51"/>
        <v/>
      </c>
      <c r="BS94" s="12" t="str">
        <f t="shared" si="52"/>
        <v/>
      </c>
      <c r="BT94" s="12" t="str">
        <f t="shared" si="53"/>
        <v/>
      </c>
      <c r="BU94" s="44" t="str">
        <f t="shared" si="54"/>
        <v/>
      </c>
      <c r="BV94" s="20" t="str">
        <f t="shared" si="85"/>
        <v/>
      </c>
      <c r="BW94" s="21" t="str">
        <f t="shared" si="86"/>
        <v/>
      </c>
      <c r="BX94" s="21" t="str">
        <f t="shared" si="87"/>
        <v/>
      </c>
      <c r="BY94" s="21" t="str">
        <f t="shared" si="88"/>
        <v/>
      </c>
      <c r="BZ94" s="21" t="str">
        <f t="shared" si="89"/>
        <v/>
      </c>
      <c r="CA94" s="21" t="str">
        <f t="shared" si="90"/>
        <v/>
      </c>
      <c r="CB94" s="43" t="str">
        <f t="shared" si="55"/>
        <v/>
      </c>
      <c r="CC94" s="43" t="str">
        <f t="shared" si="56"/>
        <v/>
      </c>
      <c r="CD94" s="54" t="str">
        <f t="shared" si="57"/>
        <v/>
      </c>
      <c r="CE94" s="93" t="str">
        <f t="shared" si="58"/>
        <v/>
      </c>
      <c r="CF94" s="27" t="str">
        <f t="shared" si="59"/>
        <v/>
      </c>
      <c r="CG94" s="30" t="str">
        <f t="shared" si="60"/>
        <v/>
      </c>
      <c r="CH94" s="30" t="str">
        <f t="shared" si="61"/>
        <v/>
      </c>
      <c r="CI94" s="30" t="str">
        <f t="shared" si="62"/>
        <v/>
      </c>
      <c r="CJ94" s="30" t="str">
        <f t="shared" si="63"/>
        <v/>
      </c>
      <c r="CK94" s="30" t="str">
        <f t="shared" si="64"/>
        <v/>
      </c>
      <c r="CL94" s="30" t="str">
        <f t="shared" si="65"/>
        <v/>
      </c>
      <c r="CM94" s="30" t="str">
        <f t="shared" si="66"/>
        <v/>
      </c>
      <c r="CN94" s="30" t="str">
        <f t="shared" si="67"/>
        <v/>
      </c>
      <c r="CO94" s="30" t="str">
        <f t="shared" si="68"/>
        <v/>
      </c>
      <c r="CP94" s="30" t="str">
        <f t="shared" si="69"/>
        <v/>
      </c>
      <c r="CQ94" s="30" t="str">
        <f t="shared" si="70"/>
        <v/>
      </c>
      <c r="CR94" s="30" t="str">
        <f t="shared" si="71"/>
        <v/>
      </c>
      <c r="CS94" s="30" t="str">
        <f t="shared" si="72"/>
        <v/>
      </c>
      <c r="CT94" s="30" t="str">
        <f t="shared" si="73"/>
        <v/>
      </c>
      <c r="CU94" s="30" t="str">
        <f t="shared" si="74"/>
        <v/>
      </c>
      <c r="CV94" s="30" t="str">
        <f t="shared" si="75"/>
        <v/>
      </c>
      <c r="CW94" s="30" t="str">
        <f t="shared" si="76"/>
        <v/>
      </c>
      <c r="CX94" s="30" t="str">
        <f t="shared" si="77"/>
        <v/>
      </c>
      <c r="CY94" s="30" t="str">
        <f t="shared" si="78"/>
        <v/>
      </c>
      <c r="CZ94" s="30" t="str">
        <f t="shared" si="79"/>
        <v/>
      </c>
      <c r="DA94" s="30" t="str">
        <f t="shared" si="80"/>
        <v/>
      </c>
      <c r="DB94" s="30" t="str">
        <f t="shared" si="81"/>
        <v/>
      </c>
      <c r="DC94" s="30" t="str">
        <f t="shared" si="82"/>
        <v/>
      </c>
      <c r="DD94" s="43" t="str">
        <f t="shared" si="83"/>
        <v/>
      </c>
      <c r="DE94" s="93" t="str">
        <f t="shared" si="84"/>
        <v/>
      </c>
    </row>
    <row r="95" spans="2:109" x14ac:dyDescent="0.45">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Q95" s="54" t="str">
        <f t="shared" si="50"/>
        <v/>
      </c>
      <c r="BR95" s="122" t="str">
        <f t="shared" si="51"/>
        <v/>
      </c>
      <c r="BS95" s="12" t="str">
        <f t="shared" si="52"/>
        <v/>
      </c>
      <c r="BT95" s="12" t="str">
        <f t="shared" si="53"/>
        <v/>
      </c>
      <c r="BU95" s="44" t="str">
        <f t="shared" si="54"/>
        <v/>
      </c>
      <c r="BV95" s="20" t="str">
        <f t="shared" si="85"/>
        <v/>
      </c>
      <c r="BW95" s="21" t="str">
        <f t="shared" si="86"/>
        <v/>
      </c>
      <c r="BX95" s="21" t="str">
        <f t="shared" si="87"/>
        <v/>
      </c>
      <c r="BY95" s="21" t="str">
        <f t="shared" si="88"/>
        <v/>
      </c>
      <c r="BZ95" s="21" t="str">
        <f t="shared" si="89"/>
        <v/>
      </c>
      <c r="CA95" s="21" t="str">
        <f t="shared" si="90"/>
        <v/>
      </c>
      <c r="CB95" s="43" t="str">
        <f t="shared" si="55"/>
        <v/>
      </c>
      <c r="CC95" s="43" t="str">
        <f t="shared" si="56"/>
        <v/>
      </c>
      <c r="CD95" s="54" t="str">
        <f t="shared" si="57"/>
        <v/>
      </c>
      <c r="CE95" s="93" t="str">
        <f t="shared" si="58"/>
        <v/>
      </c>
      <c r="CF95" s="27" t="str">
        <f t="shared" si="59"/>
        <v/>
      </c>
      <c r="CG95" s="30" t="str">
        <f t="shared" si="60"/>
        <v/>
      </c>
      <c r="CH95" s="30" t="str">
        <f t="shared" si="61"/>
        <v/>
      </c>
      <c r="CI95" s="30" t="str">
        <f t="shared" si="62"/>
        <v/>
      </c>
      <c r="CJ95" s="30" t="str">
        <f t="shared" si="63"/>
        <v/>
      </c>
      <c r="CK95" s="30" t="str">
        <f t="shared" si="64"/>
        <v/>
      </c>
      <c r="CL95" s="30" t="str">
        <f t="shared" si="65"/>
        <v/>
      </c>
      <c r="CM95" s="30" t="str">
        <f t="shared" si="66"/>
        <v/>
      </c>
      <c r="CN95" s="30" t="str">
        <f t="shared" si="67"/>
        <v/>
      </c>
      <c r="CO95" s="30" t="str">
        <f t="shared" si="68"/>
        <v/>
      </c>
      <c r="CP95" s="30" t="str">
        <f t="shared" si="69"/>
        <v/>
      </c>
      <c r="CQ95" s="30" t="str">
        <f t="shared" si="70"/>
        <v/>
      </c>
      <c r="CR95" s="30" t="str">
        <f t="shared" si="71"/>
        <v/>
      </c>
      <c r="CS95" s="30" t="str">
        <f t="shared" si="72"/>
        <v/>
      </c>
      <c r="CT95" s="30" t="str">
        <f t="shared" si="73"/>
        <v/>
      </c>
      <c r="CU95" s="30" t="str">
        <f t="shared" si="74"/>
        <v/>
      </c>
      <c r="CV95" s="30" t="str">
        <f t="shared" si="75"/>
        <v/>
      </c>
      <c r="CW95" s="30" t="str">
        <f t="shared" si="76"/>
        <v/>
      </c>
      <c r="CX95" s="30" t="str">
        <f t="shared" si="77"/>
        <v/>
      </c>
      <c r="CY95" s="30" t="str">
        <f t="shared" si="78"/>
        <v/>
      </c>
      <c r="CZ95" s="30" t="str">
        <f t="shared" si="79"/>
        <v/>
      </c>
      <c r="DA95" s="30" t="str">
        <f t="shared" si="80"/>
        <v/>
      </c>
      <c r="DB95" s="30" t="str">
        <f t="shared" si="81"/>
        <v/>
      </c>
      <c r="DC95" s="30" t="str">
        <f t="shared" si="82"/>
        <v/>
      </c>
      <c r="DD95" s="43" t="str">
        <f t="shared" si="83"/>
        <v/>
      </c>
      <c r="DE95" s="93" t="str">
        <f t="shared" si="84"/>
        <v/>
      </c>
    </row>
    <row r="96" spans="2:109" x14ac:dyDescent="0.45">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Q96" s="54" t="str">
        <f t="shared" si="50"/>
        <v/>
      </c>
      <c r="BR96" s="122" t="str">
        <f t="shared" si="51"/>
        <v/>
      </c>
      <c r="BS96" s="12" t="str">
        <f t="shared" si="52"/>
        <v/>
      </c>
      <c r="BT96" s="12" t="str">
        <f t="shared" si="53"/>
        <v/>
      </c>
      <c r="BU96" s="44" t="str">
        <f t="shared" si="54"/>
        <v/>
      </c>
      <c r="BV96" s="20" t="str">
        <f t="shared" si="85"/>
        <v/>
      </c>
      <c r="BW96" s="21" t="str">
        <f t="shared" si="86"/>
        <v/>
      </c>
      <c r="BX96" s="21" t="str">
        <f t="shared" si="87"/>
        <v/>
      </c>
      <c r="BY96" s="21" t="str">
        <f t="shared" si="88"/>
        <v/>
      </c>
      <c r="BZ96" s="21" t="str">
        <f t="shared" si="89"/>
        <v/>
      </c>
      <c r="CA96" s="21" t="str">
        <f t="shared" si="90"/>
        <v/>
      </c>
      <c r="CB96" s="43" t="str">
        <f t="shared" si="55"/>
        <v/>
      </c>
      <c r="CC96" s="43" t="str">
        <f t="shared" si="56"/>
        <v/>
      </c>
      <c r="CD96" s="54" t="str">
        <f t="shared" si="57"/>
        <v/>
      </c>
      <c r="CE96" s="93" t="str">
        <f t="shared" si="58"/>
        <v/>
      </c>
      <c r="CF96" s="27" t="str">
        <f t="shared" si="59"/>
        <v/>
      </c>
      <c r="CG96" s="30" t="str">
        <f t="shared" si="60"/>
        <v/>
      </c>
      <c r="CH96" s="30" t="str">
        <f t="shared" si="61"/>
        <v/>
      </c>
      <c r="CI96" s="30" t="str">
        <f t="shared" si="62"/>
        <v/>
      </c>
      <c r="CJ96" s="30" t="str">
        <f t="shared" si="63"/>
        <v/>
      </c>
      <c r="CK96" s="30" t="str">
        <f t="shared" si="64"/>
        <v/>
      </c>
      <c r="CL96" s="30" t="str">
        <f t="shared" si="65"/>
        <v/>
      </c>
      <c r="CM96" s="30" t="str">
        <f t="shared" si="66"/>
        <v/>
      </c>
      <c r="CN96" s="30" t="str">
        <f t="shared" si="67"/>
        <v/>
      </c>
      <c r="CO96" s="30" t="str">
        <f t="shared" si="68"/>
        <v/>
      </c>
      <c r="CP96" s="30" t="str">
        <f t="shared" si="69"/>
        <v/>
      </c>
      <c r="CQ96" s="30" t="str">
        <f t="shared" si="70"/>
        <v/>
      </c>
      <c r="CR96" s="30" t="str">
        <f t="shared" si="71"/>
        <v/>
      </c>
      <c r="CS96" s="30" t="str">
        <f t="shared" si="72"/>
        <v/>
      </c>
      <c r="CT96" s="30" t="str">
        <f t="shared" si="73"/>
        <v/>
      </c>
      <c r="CU96" s="30" t="str">
        <f t="shared" si="74"/>
        <v/>
      </c>
      <c r="CV96" s="30" t="str">
        <f t="shared" si="75"/>
        <v/>
      </c>
      <c r="CW96" s="30" t="str">
        <f t="shared" si="76"/>
        <v/>
      </c>
      <c r="CX96" s="30" t="str">
        <f t="shared" si="77"/>
        <v/>
      </c>
      <c r="CY96" s="30" t="str">
        <f t="shared" si="78"/>
        <v/>
      </c>
      <c r="CZ96" s="30" t="str">
        <f t="shared" si="79"/>
        <v/>
      </c>
      <c r="DA96" s="30" t="str">
        <f t="shared" si="80"/>
        <v/>
      </c>
      <c r="DB96" s="30" t="str">
        <f t="shared" si="81"/>
        <v/>
      </c>
      <c r="DC96" s="30" t="str">
        <f t="shared" si="82"/>
        <v/>
      </c>
      <c r="DD96" s="43" t="str">
        <f t="shared" si="83"/>
        <v/>
      </c>
      <c r="DE96" s="93" t="str">
        <f t="shared" si="84"/>
        <v/>
      </c>
    </row>
    <row r="97" spans="2:109" x14ac:dyDescent="0.45">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Q97" s="54" t="str">
        <f t="shared" si="50"/>
        <v/>
      </c>
      <c r="BR97" s="122" t="str">
        <f t="shared" si="51"/>
        <v/>
      </c>
      <c r="BS97" s="12" t="str">
        <f t="shared" si="52"/>
        <v/>
      </c>
      <c r="BT97" s="12" t="str">
        <f t="shared" si="53"/>
        <v/>
      </c>
      <c r="BU97" s="44" t="str">
        <f t="shared" si="54"/>
        <v/>
      </c>
      <c r="BV97" s="20" t="str">
        <f t="shared" si="85"/>
        <v/>
      </c>
      <c r="BW97" s="21" t="str">
        <f t="shared" si="86"/>
        <v/>
      </c>
      <c r="BX97" s="21" t="str">
        <f t="shared" si="87"/>
        <v/>
      </c>
      <c r="BY97" s="21" t="str">
        <f t="shared" si="88"/>
        <v/>
      </c>
      <c r="BZ97" s="21" t="str">
        <f t="shared" si="89"/>
        <v/>
      </c>
      <c r="CA97" s="21" t="str">
        <f t="shared" si="90"/>
        <v/>
      </c>
      <c r="CB97" s="43" t="str">
        <f t="shared" si="55"/>
        <v/>
      </c>
      <c r="CC97" s="43" t="str">
        <f t="shared" si="56"/>
        <v/>
      </c>
      <c r="CD97" s="54" t="str">
        <f t="shared" si="57"/>
        <v/>
      </c>
      <c r="CE97" s="93" t="str">
        <f t="shared" si="58"/>
        <v/>
      </c>
      <c r="CF97" s="27" t="str">
        <f t="shared" si="59"/>
        <v/>
      </c>
      <c r="CG97" s="30" t="str">
        <f t="shared" si="60"/>
        <v/>
      </c>
      <c r="CH97" s="30" t="str">
        <f t="shared" si="61"/>
        <v/>
      </c>
      <c r="CI97" s="30" t="str">
        <f t="shared" si="62"/>
        <v/>
      </c>
      <c r="CJ97" s="30" t="str">
        <f t="shared" si="63"/>
        <v/>
      </c>
      <c r="CK97" s="30" t="str">
        <f t="shared" si="64"/>
        <v/>
      </c>
      <c r="CL97" s="30" t="str">
        <f t="shared" si="65"/>
        <v/>
      </c>
      <c r="CM97" s="30" t="str">
        <f t="shared" si="66"/>
        <v/>
      </c>
      <c r="CN97" s="30" t="str">
        <f t="shared" si="67"/>
        <v/>
      </c>
      <c r="CO97" s="30" t="str">
        <f t="shared" si="68"/>
        <v/>
      </c>
      <c r="CP97" s="30" t="str">
        <f t="shared" si="69"/>
        <v/>
      </c>
      <c r="CQ97" s="30" t="str">
        <f t="shared" si="70"/>
        <v/>
      </c>
      <c r="CR97" s="30" t="str">
        <f t="shared" si="71"/>
        <v/>
      </c>
      <c r="CS97" s="30" t="str">
        <f t="shared" si="72"/>
        <v/>
      </c>
      <c r="CT97" s="30" t="str">
        <f t="shared" si="73"/>
        <v/>
      </c>
      <c r="CU97" s="30" t="str">
        <f t="shared" si="74"/>
        <v/>
      </c>
      <c r="CV97" s="30" t="str">
        <f t="shared" si="75"/>
        <v/>
      </c>
      <c r="CW97" s="30" t="str">
        <f t="shared" si="76"/>
        <v/>
      </c>
      <c r="CX97" s="30" t="str">
        <f t="shared" si="77"/>
        <v/>
      </c>
      <c r="CY97" s="30" t="str">
        <f t="shared" si="78"/>
        <v/>
      </c>
      <c r="CZ97" s="30" t="str">
        <f t="shared" si="79"/>
        <v/>
      </c>
      <c r="DA97" s="30" t="str">
        <f t="shared" si="80"/>
        <v/>
      </c>
      <c r="DB97" s="30" t="str">
        <f t="shared" si="81"/>
        <v/>
      </c>
      <c r="DC97" s="30" t="str">
        <f t="shared" si="82"/>
        <v/>
      </c>
      <c r="DD97" s="43" t="str">
        <f t="shared" si="83"/>
        <v/>
      </c>
      <c r="DE97" s="93" t="str">
        <f t="shared" si="84"/>
        <v/>
      </c>
    </row>
    <row r="98" spans="2:109" x14ac:dyDescent="0.45">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Q98" s="54" t="str">
        <f t="shared" si="50"/>
        <v/>
      </c>
      <c r="BR98" s="122" t="str">
        <f t="shared" si="51"/>
        <v/>
      </c>
      <c r="BS98" s="12" t="str">
        <f t="shared" si="52"/>
        <v/>
      </c>
      <c r="BT98" s="12" t="str">
        <f t="shared" si="53"/>
        <v/>
      </c>
      <c r="BU98" s="44" t="str">
        <f t="shared" si="54"/>
        <v/>
      </c>
      <c r="BV98" s="20" t="str">
        <f t="shared" si="85"/>
        <v/>
      </c>
      <c r="BW98" s="21" t="str">
        <f t="shared" si="86"/>
        <v/>
      </c>
      <c r="BX98" s="21" t="str">
        <f t="shared" si="87"/>
        <v/>
      </c>
      <c r="BY98" s="21" t="str">
        <f t="shared" si="88"/>
        <v/>
      </c>
      <c r="BZ98" s="21" t="str">
        <f t="shared" si="89"/>
        <v/>
      </c>
      <c r="CA98" s="21" t="str">
        <f t="shared" si="90"/>
        <v/>
      </c>
      <c r="CB98" s="43" t="str">
        <f t="shared" si="55"/>
        <v/>
      </c>
      <c r="CC98" s="43" t="str">
        <f t="shared" si="56"/>
        <v/>
      </c>
      <c r="CD98" s="54" t="str">
        <f t="shared" si="57"/>
        <v/>
      </c>
      <c r="CE98" s="93" t="str">
        <f t="shared" si="58"/>
        <v/>
      </c>
      <c r="CF98" s="27" t="str">
        <f t="shared" si="59"/>
        <v/>
      </c>
      <c r="CG98" s="30" t="str">
        <f t="shared" si="60"/>
        <v/>
      </c>
      <c r="CH98" s="30" t="str">
        <f t="shared" si="61"/>
        <v/>
      </c>
      <c r="CI98" s="30" t="str">
        <f t="shared" si="62"/>
        <v/>
      </c>
      <c r="CJ98" s="30" t="str">
        <f t="shared" si="63"/>
        <v/>
      </c>
      <c r="CK98" s="30" t="str">
        <f t="shared" si="64"/>
        <v/>
      </c>
      <c r="CL98" s="30" t="str">
        <f t="shared" si="65"/>
        <v/>
      </c>
      <c r="CM98" s="30" t="str">
        <f t="shared" si="66"/>
        <v/>
      </c>
      <c r="CN98" s="30" t="str">
        <f t="shared" si="67"/>
        <v/>
      </c>
      <c r="CO98" s="30" t="str">
        <f t="shared" si="68"/>
        <v/>
      </c>
      <c r="CP98" s="30" t="str">
        <f t="shared" si="69"/>
        <v/>
      </c>
      <c r="CQ98" s="30" t="str">
        <f t="shared" si="70"/>
        <v/>
      </c>
      <c r="CR98" s="30" t="str">
        <f t="shared" si="71"/>
        <v/>
      </c>
      <c r="CS98" s="30" t="str">
        <f t="shared" si="72"/>
        <v/>
      </c>
      <c r="CT98" s="30" t="str">
        <f t="shared" si="73"/>
        <v/>
      </c>
      <c r="CU98" s="30" t="str">
        <f t="shared" si="74"/>
        <v/>
      </c>
      <c r="CV98" s="30" t="str">
        <f t="shared" si="75"/>
        <v/>
      </c>
      <c r="CW98" s="30" t="str">
        <f t="shared" si="76"/>
        <v/>
      </c>
      <c r="CX98" s="30" t="str">
        <f t="shared" si="77"/>
        <v/>
      </c>
      <c r="CY98" s="30" t="str">
        <f t="shared" si="78"/>
        <v/>
      </c>
      <c r="CZ98" s="30" t="str">
        <f t="shared" si="79"/>
        <v/>
      </c>
      <c r="DA98" s="30" t="str">
        <f t="shared" si="80"/>
        <v/>
      </c>
      <c r="DB98" s="30" t="str">
        <f t="shared" si="81"/>
        <v/>
      </c>
      <c r="DC98" s="30" t="str">
        <f t="shared" si="82"/>
        <v/>
      </c>
      <c r="DD98" s="43" t="str">
        <f t="shared" si="83"/>
        <v/>
      </c>
      <c r="DE98" s="93" t="str">
        <f t="shared" si="84"/>
        <v/>
      </c>
    </row>
    <row r="99" spans="2:109" x14ac:dyDescent="0.45">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Q99" s="54" t="str">
        <f t="shared" si="50"/>
        <v/>
      </c>
      <c r="BR99" s="122" t="str">
        <f t="shared" si="51"/>
        <v/>
      </c>
      <c r="BS99" s="12" t="str">
        <f t="shared" si="52"/>
        <v/>
      </c>
      <c r="BT99" s="12" t="str">
        <f t="shared" si="53"/>
        <v/>
      </c>
      <c r="BU99" s="44" t="str">
        <f t="shared" si="54"/>
        <v/>
      </c>
      <c r="BV99" s="20" t="str">
        <f t="shared" si="85"/>
        <v/>
      </c>
      <c r="BW99" s="21" t="str">
        <f t="shared" si="86"/>
        <v/>
      </c>
      <c r="BX99" s="21" t="str">
        <f t="shared" si="87"/>
        <v/>
      </c>
      <c r="BY99" s="21" t="str">
        <f t="shared" si="88"/>
        <v/>
      </c>
      <c r="BZ99" s="21" t="str">
        <f t="shared" si="89"/>
        <v/>
      </c>
      <c r="CA99" s="21" t="str">
        <f t="shared" si="90"/>
        <v/>
      </c>
      <c r="CB99" s="43" t="str">
        <f t="shared" si="55"/>
        <v/>
      </c>
      <c r="CC99" s="43" t="str">
        <f t="shared" si="56"/>
        <v/>
      </c>
      <c r="CD99" s="54" t="str">
        <f t="shared" si="57"/>
        <v/>
      </c>
      <c r="CE99" s="93" t="str">
        <f t="shared" si="58"/>
        <v/>
      </c>
      <c r="CF99" s="27" t="str">
        <f t="shared" si="59"/>
        <v/>
      </c>
      <c r="CG99" s="30" t="str">
        <f t="shared" si="60"/>
        <v/>
      </c>
      <c r="CH99" s="30" t="str">
        <f t="shared" si="61"/>
        <v/>
      </c>
      <c r="CI99" s="30" t="str">
        <f t="shared" si="62"/>
        <v/>
      </c>
      <c r="CJ99" s="30" t="str">
        <f t="shared" si="63"/>
        <v/>
      </c>
      <c r="CK99" s="30" t="str">
        <f t="shared" si="64"/>
        <v/>
      </c>
      <c r="CL99" s="30" t="str">
        <f t="shared" si="65"/>
        <v/>
      </c>
      <c r="CM99" s="30" t="str">
        <f t="shared" si="66"/>
        <v/>
      </c>
      <c r="CN99" s="30" t="str">
        <f t="shared" si="67"/>
        <v/>
      </c>
      <c r="CO99" s="30" t="str">
        <f t="shared" si="68"/>
        <v/>
      </c>
      <c r="CP99" s="30" t="str">
        <f t="shared" si="69"/>
        <v/>
      </c>
      <c r="CQ99" s="30" t="str">
        <f t="shared" si="70"/>
        <v/>
      </c>
      <c r="CR99" s="30" t="str">
        <f t="shared" si="71"/>
        <v/>
      </c>
      <c r="CS99" s="30" t="str">
        <f t="shared" si="72"/>
        <v/>
      </c>
      <c r="CT99" s="30" t="str">
        <f t="shared" si="73"/>
        <v/>
      </c>
      <c r="CU99" s="30" t="str">
        <f t="shared" si="74"/>
        <v/>
      </c>
      <c r="CV99" s="30" t="str">
        <f t="shared" si="75"/>
        <v/>
      </c>
      <c r="CW99" s="30" t="str">
        <f t="shared" si="76"/>
        <v/>
      </c>
      <c r="CX99" s="30" t="str">
        <f t="shared" si="77"/>
        <v/>
      </c>
      <c r="CY99" s="30" t="str">
        <f t="shared" si="78"/>
        <v/>
      </c>
      <c r="CZ99" s="30" t="str">
        <f t="shared" si="79"/>
        <v/>
      </c>
      <c r="DA99" s="30" t="str">
        <f t="shared" si="80"/>
        <v/>
      </c>
      <c r="DB99" s="30" t="str">
        <f t="shared" si="81"/>
        <v/>
      </c>
      <c r="DC99" s="30" t="str">
        <f t="shared" si="82"/>
        <v/>
      </c>
      <c r="DD99" s="43" t="str">
        <f t="shared" si="83"/>
        <v/>
      </c>
      <c r="DE99" s="93" t="str">
        <f t="shared" si="84"/>
        <v/>
      </c>
    </row>
    <row r="100" spans="2:109" x14ac:dyDescent="0.45">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Q100" s="54" t="str">
        <f t="shared" si="50"/>
        <v/>
      </c>
      <c r="BR100" s="122" t="str">
        <f t="shared" si="51"/>
        <v/>
      </c>
      <c r="BS100" s="12" t="str">
        <f t="shared" si="52"/>
        <v/>
      </c>
      <c r="BT100" s="12" t="str">
        <f t="shared" si="53"/>
        <v/>
      </c>
      <c r="BU100" s="44" t="str">
        <f t="shared" si="54"/>
        <v/>
      </c>
      <c r="BV100" s="20" t="str">
        <f t="shared" si="85"/>
        <v/>
      </c>
      <c r="BW100" s="21" t="str">
        <f t="shared" si="86"/>
        <v/>
      </c>
      <c r="BX100" s="21" t="str">
        <f t="shared" si="87"/>
        <v/>
      </c>
      <c r="BY100" s="21" t="str">
        <f t="shared" si="88"/>
        <v/>
      </c>
      <c r="BZ100" s="21" t="str">
        <f t="shared" si="89"/>
        <v/>
      </c>
      <c r="CA100" s="21" t="str">
        <f t="shared" si="90"/>
        <v/>
      </c>
      <c r="CB100" s="43" t="str">
        <f t="shared" si="55"/>
        <v/>
      </c>
      <c r="CC100" s="43" t="str">
        <f t="shared" si="56"/>
        <v/>
      </c>
      <c r="CD100" s="54" t="str">
        <f t="shared" si="57"/>
        <v/>
      </c>
      <c r="CE100" s="93" t="str">
        <f t="shared" si="58"/>
        <v/>
      </c>
      <c r="CF100" s="27" t="str">
        <f t="shared" si="59"/>
        <v/>
      </c>
      <c r="CG100" s="30" t="str">
        <f t="shared" si="60"/>
        <v/>
      </c>
      <c r="CH100" s="30" t="str">
        <f t="shared" si="61"/>
        <v/>
      </c>
      <c r="CI100" s="30" t="str">
        <f t="shared" si="62"/>
        <v/>
      </c>
      <c r="CJ100" s="30" t="str">
        <f t="shared" si="63"/>
        <v/>
      </c>
      <c r="CK100" s="30" t="str">
        <f t="shared" si="64"/>
        <v/>
      </c>
      <c r="CL100" s="30" t="str">
        <f t="shared" si="65"/>
        <v/>
      </c>
      <c r="CM100" s="30" t="str">
        <f t="shared" si="66"/>
        <v/>
      </c>
      <c r="CN100" s="30" t="str">
        <f t="shared" si="67"/>
        <v/>
      </c>
      <c r="CO100" s="30" t="str">
        <f t="shared" si="68"/>
        <v/>
      </c>
      <c r="CP100" s="30" t="str">
        <f t="shared" si="69"/>
        <v/>
      </c>
      <c r="CQ100" s="30" t="str">
        <f t="shared" si="70"/>
        <v/>
      </c>
      <c r="CR100" s="30" t="str">
        <f t="shared" si="71"/>
        <v/>
      </c>
      <c r="CS100" s="30" t="str">
        <f t="shared" si="72"/>
        <v/>
      </c>
      <c r="CT100" s="30" t="str">
        <f t="shared" si="73"/>
        <v/>
      </c>
      <c r="CU100" s="30" t="str">
        <f t="shared" si="74"/>
        <v/>
      </c>
      <c r="CV100" s="30" t="str">
        <f t="shared" si="75"/>
        <v/>
      </c>
      <c r="CW100" s="30" t="str">
        <f t="shared" si="76"/>
        <v/>
      </c>
      <c r="CX100" s="30" t="str">
        <f t="shared" si="77"/>
        <v/>
      </c>
      <c r="CY100" s="30" t="str">
        <f t="shared" si="78"/>
        <v/>
      </c>
      <c r="CZ100" s="30" t="str">
        <f t="shared" si="79"/>
        <v/>
      </c>
      <c r="DA100" s="30" t="str">
        <f t="shared" si="80"/>
        <v/>
      </c>
      <c r="DB100" s="30" t="str">
        <f t="shared" si="81"/>
        <v/>
      </c>
      <c r="DC100" s="30" t="str">
        <f t="shared" si="82"/>
        <v/>
      </c>
      <c r="DD100" s="43" t="str">
        <f t="shared" si="83"/>
        <v/>
      </c>
      <c r="DE100" s="93" t="str">
        <f t="shared" si="84"/>
        <v/>
      </c>
    </row>
    <row r="101" spans="2:109" x14ac:dyDescent="0.45">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Q101" s="54" t="str">
        <f t="shared" si="50"/>
        <v/>
      </c>
      <c r="BR101" s="122" t="str">
        <f t="shared" si="51"/>
        <v/>
      </c>
      <c r="BS101" s="12" t="str">
        <f t="shared" si="52"/>
        <v/>
      </c>
      <c r="BT101" s="12" t="str">
        <f t="shared" si="53"/>
        <v/>
      </c>
      <c r="BU101" s="44" t="str">
        <f t="shared" si="54"/>
        <v/>
      </c>
      <c r="BV101" s="20" t="str">
        <f t="shared" si="85"/>
        <v/>
      </c>
      <c r="BW101" s="21" t="str">
        <f t="shared" si="86"/>
        <v/>
      </c>
      <c r="BX101" s="21" t="str">
        <f t="shared" si="87"/>
        <v/>
      </c>
      <c r="BY101" s="21" t="str">
        <f t="shared" si="88"/>
        <v/>
      </c>
      <c r="BZ101" s="21" t="str">
        <f t="shared" si="89"/>
        <v/>
      </c>
      <c r="CA101" s="21" t="str">
        <f t="shared" si="90"/>
        <v/>
      </c>
      <c r="CB101" s="43" t="str">
        <f t="shared" si="55"/>
        <v/>
      </c>
      <c r="CC101" s="43" t="str">
        <f t="shared" si="56"/>
        <v/>
      </c>
      <c r="CD101" s="54" t="str">
        <f t="shared" si="57"/>
        <v/>
      </c>
      <c r="CE101" s="93" t="str">
        <f t="shared" si="58"/>
        <v/>
      </c>
      <c r="CF101" s="27" t="str">
        <f t="shared" si="59"/>
        <v/>
      </c>
      <c r="CG101" s="30" t="str">
        <f t="shared" si="60"/>
        <v/>
      </c>
      <c r="CH101" s="30" t="str">
        <f t="shared" si="61"/>
        <v/>
      </c>
      <c r="CI101" s="30" t="str">
        <f t="shared" si="62"/>
        <v/>
      </c>
      <c r="CJ101" s="30" t="str">
        <f t="shared" si="63"/>
        <v/>
      </c>
      <c r="CK101" s="30" t="str">
        <f t="shared" si="64"/>
        <v/>
      </c>
      <c r="CL101" s="30" t="str">
        <f t="shared" si="65"/>
        <v/>
      </c>
      <c r="CM101" s="30" t="str">
        <f t="shared" si="66"/>
        <v/>
      </c>
      <c r="CN101" s="30" t="str">
        <f t="shared" si="67"/>
        <v/>
      </c>
      <c r="CO101" s="30" t="str">
        <f t="shared" si="68"/>
        <v/>
      </c>
      <c r="CP101" s="30" t="str">
        <f t="shared" si="69"/>
        <v/>
      </c>
      <c r="CQ101" s="30" t="str">
        <f t="shared" si="70"/>
        <v/>
      </c>
      <c r="CR101" s="30" t="str">
        <f t="shared" si="71"/>
        <v/>
      </c>
      <c r="CS101" s="30" t="str">
        <f t="shared" si="72"/>
        <v/>
      </c>
      <c r="CT101" s="30" t="str">
        <f t="shared" si="73"/>
        <v/>
      </c>
      <c r="CU101" s="30" t="str">
        <f t="shared" si="74"/>
        <v/>
      </c>
      <c r="CV101" s="30" t="str">
        <f t="shared" si="75"/>
        <v/>
      </c>
      <c r="CW101" s="30" t="str">
        <f t="shared" si="76"/>
        <v/>
      </c>
      <c r="CX101" s="30" t="str">
        <f t="shared" si="77"/>
        <v/>
      </c>
      <c r="CY101" s="30" t="str">
        <f t="shared" si="78"/>
        <v/>
      </c>
      <c r="CZ101" s="30" t="str">
        <f t="shared" si="79"/>
        <v/>
      </c>
      <c r="DA101" s="30" t="str">
        <f t="shared" si="80"/>
        <v/>
      </c>
      <c r="DB101" s="30" t="str">
        <f t="shared" si="81"/>
        <v/>
      </c>
      <c r="DC101" s="30" t="str">
        <f t="shared" si="82"/>
        <v/>
      </c>
      <c r="DD101" s="43" t="str">
        <f t="shared" si="83"/>
        <v/>
      </c>
      <c r="DE101" s="93" t="str">
        <f t="shared" si="84"/>
        <v/>
      </c>
    </row>
    <row r="102" spans="2:109" x14ac:dyDescent="0.45">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Q102" s="54" t="str">
        <f t="shared" si="50"/>
        <v/>
      </c>
      <c r="BR102" s="122" t="str">
        <f t="shared" si="51"/>
        <v/>
      </c>
      <c r="BS102" s="12" t="str">
        <f t="shared" si="52"/>
        <v/>
      </c>
      <c r="BT102" s="12" t="str">
        <f t="shared" si="53"/>
        <v/>
      </c>
      <c r="BU102" s="44" t="str">
        <f t="shared" si="54"/>
        <v/>
      </c>
      <c r="BV102" s="20" t="str">
        <f t="shared" si="85"/>
        <v/>
      </c>
      <c r="BW102" s="21" t="str">
        <f t="shared" si="86"/>
        <v/>
      </c>
      <c r="BX102" s="21" t="str">
        <f t="shared" si="87"/>
        <v/>
      </c>
      <c r="BY102" s="21" t="str">
        <f t="shared" si="88"/>
        <v/>
      </c>
      <c r="BZ102" s="21" t="str">
        <f t="shared" si="89"/>
        <v/>
      </c>
      <c r="CA102" s="21" t="str">
        <f t="shared" si="90"/>
        <v/>
      </c>
      <c r="CB102" s="43" t="str">
        <f t="shared" si="55"/>
        <v/>
      </c>
      <c r="CC102" s="43" t="str">
        <f t="shared" si="56"/>
        <v/>
      </c>
      <c r="CD102" s="54" t="str">
        <f t="shared" si="57"/>
        <v/>
      </c>
      <c r="CE102" s="93" t="str">
        <f t="shared" si="58"/>
        <v/>
      </c>
      <c r="CF102" s="27" t="str">
        <f t="shared" si="59"/>
        <v/>
      </c>
      <c r="CG102" s="30" t="str">
        <f t="shared" si="60"/>
        <v/>
      </c>
      <c r="CH102" s="30" t="str">
        <f t="shared" si="61"/>
        <v/>
      </c>
      <c r="CI102" s="30" t="str">
        <f t="shared" si="62"/>
        <v/>
      </c>
      <c r="CJ102" s="30" t="str">
        <f t="shared" si="63"/>
        <v/>
      </c>
      <c r="CK102" s="30" t="str">
        <f t="shared" si="64"/>
        <v/>
      </c>
      <c r="CL102" s="30" t="str">
        <f t="shared" si="65"/>
        <v/>
      </c>
      <c r="CM102" s="30" t="str">
        <f t="shared" si="66"/>
        <v/>
      </c>
      <c r="CN102" s="30" t="str">
        <f t="shared" si="67"/>
        <v/>
      </c>
      <c r="CO102" s="30" t="str">
        <f t="shared" si="68"/>
        <v/>
      </c>
      <c r="CP102" s="30" t="str">
        <f t="shared" si="69"/>
        <v/>
      </c>
      <c r="CQ102" s="30" t="str">
        <f t="shared" si="70"/>
        <v/>
      </c>
      <c r="CR102" s="30" t="str">
        <f t="shared" si="71"/>
        <v/>
      </c>
      <c r="CS102" s="30" t="str">
        <f t="shared" si="72"/>
        <v/>
      </c>
      <c r="CT102" s="30" t="str">
        <f t="shared" si="73"/>
        <v/>
      </c>
      <c r="CU102" s="30" t="str">
        <f t="shared" si="74"/>
        <v/>
      </c>
      <c r="CV102" s="30" t="str">
        <f t="shared" si="75"/>
        <v/>
      </c>
      <c r="CW102" s="30" t="str">
        <f t="shared" si="76"/>
        <v/>
      </c>
      <c r="CX102" s="30" t="str">
        <f t="shared" si="77"/>
        <v/>
      </c>
      <c r="CY102" s="30" t="str">
        <f t="shared" si="78"/>
        <v/>
      </c>
      <c r="CZ102" s="30" t="str">
        <f t="shared" si="79"/>
        <v/>
      </c>
      <c r="DA102" s="30" t="str">
        <f t="shared" si="80"/>
        <v/>
      </c>
      <c r="DB102" s="30" t="str">
        <f t="shared" si="81"/>
        <v/>
      </c>
      <c r="DC102" s="30" t="str">
        <f t="shared" si="82"/>
        <v/>
      </c>
      <c r="DD102" s="43" t="str">
        <f t="shared" si="83"/>
        <v/>
      </c>
      <c r="DE102" s="93" t="str">
        <f t="shared" si="84"/>
        <v/>
      </c>
    </row>
    <row r="103" spans="2:109" x14ac:dyDescent="0.45">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Q103" s="54" t="str">
        <f t="shared" si="50"/>
        <v/>
      </c>
      <c r="BR103" s="122" t="str">
        <f t="shared" si="51"/>
        <v/>
      </c>
      <c r="BS103" s="12" t="str">
        <f t="shared" si="52"/>
        <v/>
      </c>
      <c r="BT103" s="12" t="str">
        <f t="shared" si="53"/>
        <v/>
      </c>
      <c r="BU103" s="44" t="str">
        <f t="shared" si="54"/>
        <v/>
      </c>
      <c r="BV103" s="20" t="str">
        <f t="shared" si="85"/>
        <v/>
      </c>
      <c r="BW103" s="21" t="str">
        <f t="shared" si="86"/>
        <v/>
      </c>
      <c r="BX103" s="21" t="str">
        <f t="shared" si="87"/>
        <v/>
      </c>
      <c r="BY103" s="21" t="str">
        <f t="shared" si="88"/>
        <v/>
      </c>
      <c r="BZ103" s="21" t="str">
        <f t="shared" si="89"/>
        <v/>
      </c>
      <c r="CA103" s="21" t="str">
        <f t="shared" si="90"/>
        <v/>
      </c>
      <c r="CB103" s="43" t="str">
        <f t="shared" si="55"/>
        <v/>
      </c>
      <c r="CC103" s="43" t="str">
        <f t="shared" si="56"/>
        <v/>
      </c>
      <c r="CD103" s="54" t="str">
        <f t="shared" si="57"/>
        <v/>
      </c>
      <c r="CE103" s="93" t="str">
        <f t="shared" si="58"/>
        <v/>
      </c>
      <c r="CF103" s="27" t="str">
        <f t="shared" si="59"/>
        <v/>
      </c>
      <c r="CG103" s="30" t="str">
        <f t="shared" si="60"/>
        <v/>
      </c>
      <c r="CH103" s="30" t="str">
        <f t="shared" si="61"/>
        <v/>
      </c>
      <c r="CI103" s="30" t="str">
        <f t="shared" si="62"/>
        <v/>
      </c>
      <c r="CJ103" s="30" t="str">
        <f t="shared" si="63"/>
        <v/>
      </c>
      <c r="CK103" s="30" t="str">
        <f t="shared" si="64"/>
        <v/>
      </c>
      <c r="CL103" s="30" t="str">
        <f t="shared" si="65"/>
        <v/>
      </c>
      <c r="CM103" s="30" t="str">
        <f t="shared" si="66"/>
        <v/>
      </c>
      <c r="CN103" s="30" t="str">
        <f t="shared" si="67"/>
        <v/>
      </c>
      <c r="CO103" s="30" t="str">
        <f t="shared" si="68"/>
        <v/>
      </c>
      <c r="CP103" s="30" t="str">
        <f t="shared" si="69"/>
        <v/>
      </c>
      <c r="CQ103" s="30" t="str">
        <f t="shared" si="70"/>
        <v/>
      </c>
      <c r="CR103" s="30" t="str">
        <f t="shared" si="71"/>
        <v/>
      </c>
      <c r="CS103" s="30" t="str">
        <f t="shared" si="72"/>
        <v/>
      </c>
      <c r="CT103" s="30" t="str">
        <f t="shared" si="73"/>
        <v/>
      </c>
      <c r="CU103" s="30" t="str">
        <f t="shared" si="74"/>
        <v/>
      </c>
      <c r="CV103" s="30" t="str">
        <f t="shared" si="75"/>
        <v/>
      </c>
      <c r="CW103" s="30" t="str">
        <f t="shared" si="76"/>
        <v/>
      </c>
      <c r="CX103" s="30" t="str">
        <f t="shared" si="77"/>
        <v/>
      </c>
      <c r="CY103" s="30" t="str">
        <f t="shared" si="78"/>
        <v/>
      </c>
      <c r="CZ103" s="30" t="str">
        <f t="shared" si="79"/>
        <v/>
      </c>
      <c r="DA103" s="30" t="str">
        <f t="shared" si="80"/>
        <v/>
      </c>
      <c r="DB103" s="30" t="str">
        <f t="shared" si="81"/>
        <v/>
      </c>
      <c r="DC103" s="30" t="str">
        <f t="shared" si="82"/>
        <v/>
      </c>
      <c r="DD103" s="43" t="str">
        <f t="shared" si="83"/>
        <v/>
      </c>
      <c r="DE103" s="93" t="str">
        <f t="shared" si="84"/>
        <v/>
      </c>
    </row>
    <row r="104" spans="2:109" x14ac:dyDescent="0.45">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Q104" s="55" t="str">
        <f t="shared" si="50"/>
        <v/>
      </c>
      <c r="BR104" s="123" t="str">
        <f t="shared" si="51"/>
        <v/>
      </c>
      <c r="BS104" s="13" t="str">
        <f t="shared" si="52"/>
        <v/>
      </c>
      <c r="BT104" s="13" t="str">
        <f t="shared" si="53"/>
        <v/>
      </c>
      <c r="BU104" s="28" t="str">
        <f t="shared" si="54"/>
        <v/>
      </c>
      <c r="BV104" s="23" t="str">
        <f t="shared" si="85"/>
        <v/>
      </c>
      <c r="BW104" s="19" t="str">
        <f t="shared" si="86"/>
        <v/>
      </c>
      <c r="BX104" s="19" t="str">
        <f t="shared" si="87"/>
        <v/>
      </c>
      <c r="BY104" s="19" t="str">
        <f t="shared" si="88"/>
        <v/>
      </c>
      <c r="BZ104" s="19" t="str">
        <f t="shared" si="89"/>
        <v/>
      </c>
      <c r="CA104" s="19" t="str">
        <f t="shared" si="90"/>
        <v/>
      </c>
      <c r="CB104" s="29" t="str">
        <f t="shared" si="55"/>
        <v/>
      </c>
      <c r="CC104" s="29" t="str">
        <f t="shared" si="56"/>
        <v/>
      </c>
      <c r="CD104" s="55" t="str">
        <f t="shared" ref="CD104" si="91">IF(OR(AJ104="",AJ104="na"),"",AVERAGE(AJ104,AL104,AN104,AP104))</f>
        <v/>
      </c>
      <c r="CE104" s="161" t="str">
        <f t="shared" ref="CE104" si="92">IF(OR(AK104="",AK104="na"),"",AVERAGE(AK104,AM104,AO104,AQ104))</f>
        <v/>
      </c>
      <c r="CF104" s="25" t="str">
        <f t="shared" si="59"/>
        <v/>
      </c>
      <c r="CG104" s="26" t="str">
        <f t="shared" si="60"/>
        <v/>
      </c>
      <c r="CH104" s="26" t="str">
        <f t="shared" si="61"/>
        <v/>
      </c>
      <c r="CI104" s="26" t="str">
        <f t="shared" si="62"/>
        <v/>
      </c>
      <c r="CJ104" s="26" t="str">
        <f t="shared" si="63"/>
        <v/>
      </c>
      <c r="CK104" s="26" t="str">
        <f t="shared" si="64"/>
        <v/>
      </c>
      <c r="CL104" s="26" t="str">
        <f t="shared" si="65"/>
        <v/>
      </c>
      <c r="CM104" s="26" t="str">
        <f t="shared" si="66"/>
        <v/>
      </c>
      <c r="CN104" s="26" t="str">
        <f t="shared" si="67"/>
        <v/>
      </c>
      <c r="CO104" s="26" t="str">
        <f t="shared" si="68"/>
        <v/>
      </c>
      <c r="CP104" s="26" t="str">
        <f t="shared" si="69"/>
        <v/>
      </c>
      <c r="CQ104" s="26" t="str">
        <f t="shared" si="70"/>
        <v/>
      </c>
      <c r="CR104" s="26" t="str">
        <f t="shared" si="71"/>
        <v/>
      </c>
      <c r="CS104" s="26" t="str">
        <f t="shared" si="72"/>
        <v/>
      </c>
      <c r="CT104" s="26" t="str">
        <f t="shared" si="73"/>
        <v/>
      </c>
      <c r="CU104" s="26" t="str">
        <f t="shared" si="74"/>
        <v/>
      </c>
      <c r="CV104" s="26" t="str">
        <f t="shared" si="75"/>
        <v/>
      </c>
      <c r="CW104" s="26" t="str">
        <f t="shared" si="76"/>
        <v/>
      </c>
      <c r="CX104" s="26" t="str">
        <f t="shared" si="77"/>
        <v/>
      </c>
      <c r="CY104" s="26" t="str">
        <f t="shared" si="78"/>
        <v/>
      </c>
      <c r="CZ104" s="26" t="str">
        <f t="shared" si="79"/>
        <v/>
      </c>
      <c r="DA104" s="26" t="str">
        <f t="shared" si="80"/>
        <v/>
      </c>
      <c r="DB104" s="26" t="str">
        <f t="shared" si="81"/>
        <v/>
      </c>
      <c r="DC104" s="26" t="str">
        <f t="shared" si="82"/>
        <v/>
      </c>
      <c r="DD104" s="29" t="str">
        <f t="shared" si="83"/>
        <v/>
      </c>
      <c r="DE104" s="161" t="str">
        <f t="shared" si="84"/>
        <v/>
      </c>
    </row>
  </sheetData>
  <mergeCells count="4">
    <mergeCell ref="W1:X1"/>
    <mergeCell ref="Y1:BO1"/>
    <mergeCell ref="E1:J1"/>
    <mergeCell ref="K1:V1"/>
  </mergeCells>
  <dataValidations count="1">
    <dataValidation type="list" allowBlank="1" showInputMessage="1" showErrorMessage="1" sqref="A8" xr:uid="{00000000-0002-0000-0800-000000000000}">
      <formula1>"NOT YET,DONE"</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Preface</vt:lpstr>
      <vt:lpstr>Instructions</vt:lpstr>
      <vt:lpstr>actors</vt:lpstr>
      <vt:lpstr>T1</vt:lpstr>
      <vt:lpstr>T2</vt:lpstr>
      <vt:lpstr>T3</vt:lpstr>
      <vt:lpstr>T4</vt:lpstr>
      <vt:lpstr>T5</vt:lpstr>
      <vt:lpstr>T6</vt:lpstr>
      <vt:lpstr>E.3</vt:lpstr>
      <vt:lpstr>E.4</vt:lpstr>
      <vt:lpstr>SNA</vt:lpstr>
      <vt:lpstr>qualitative</vt:lpstr>
      <vt:lpstr>SIMRA1</vt:lpstr>
      <vt:lpstr>SIMRA2</vt:lpstr>
      <vt:lpstr>REEIS</vt:lpstr>
    </vt:vector>
  </TitlesOfParts>
  <Company>Scientificnetwork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Helpdesk</cp:lastModifiedBy>
  <dcterms:created xsi:type="dcterms:W3CDTF">2018-09-21T06:27:41Z</dcterms:created>
  <dcterms:modified xsi:type="dcterms:W3CDTF">2021-12-21T12:12:23Z</dcterms:modified>
</cp:coreProperties>
</file>